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данные по датам" sheetId="1" r:id="rId1"/>
    <sheet name="данные по застройщикам" sheetId="2" r:id="rId2"/>
  </sheets>
  <calcPr calcId="144525"/>
</workbook>
</file>

<file path=xl/calcChain.xml><?xml version="1.0" encoding="utf-8"?>
<calcChain xmlns="http://schemas.openxmlformats.org/spreadsheetml/2006/main">
  <c r="HV57" i="2" l="1"/>
  <c r="HU57" i="2"/>
  <c r="HT57" i="2"/>
  <c r="HF57" i="2"/>
  <c r="HE57" i="2"/>
  <c r="HD57" i="2"/>
  <c r="GE57" i="2"/>
  <c r="GD57" i="2"/>
  <c r="GC57" i="2"/>
  <c r="GB57" i="2"/>
  <c r="FZ57" i="2"/>
  <c r="FY57" i="2"/>
  <c r="FX57" i="2"/>
  <c r="FW57" i="2"/>
  <c r="FU57" i="2"/>
  <c r="FT57" i="2"/>
  <c r="FS57" i="2"/>
  <c r="FR57" i="2"/>
  <c r="HV51" i="2"/>
  <c r="HU51" i="2"/>
  <c r="HT51" i="2"/>
  <c r="HF51" i="2"/>
  <c r="HE51" i="2"/>
  <c r="HD51" i="2"/>
  <c r="GE51" i="2"/>
  <c r="GD51" i="2"/>
  <c r="GC51" i="2"/>
  <c r="GB51" i="2"/>
  <c r="FZ51" i="2"/>
  <c r="FY51" i="2"/>
  <c r="FX51" i="2"/>
  <c r="FW51" i="2"/>
  <c r="FU51" i="2"/>
  <c r="FT51" i="2"/>
  <c r="FS51" i="2"/>
  <c r="FR51" i="2"/>
  <c r="HV43" i="2"/>
  <c r="HU43" i="2"/>
  <c r="HT43" i="2"/>
  <c r="HF43" i="2"/>
  <c r="HE43" i="2"/>
  <c r="HD43" i="2"/>
  <c r="GE43" i="2"/>
  <c r="GD43" i="2"/>
  <c r="GC43" i="2"/>
  <c r="GB43" i="2"/>
  <c r="FZ43" i="2"/>
  <c r="FY43" i="2"/>
  <c r="FX43" i="2"/>
  <c r="FW43" i="2"/>
  <c r="FU43" i="2"/>
  <c r="FT43" i="2"/>
  <c r="FS43" i="2"/>
  <c r="FR43" i="2"/>
  <c r="HV35" i="2"/>
  <c r="HU35" i="2"/>
  <c r="HT35" i="2"/>
  <c r="HF35" i="2"/>
  <c r="HE35" i="2"/>
  <c r="HD35" i="2"/>
  <c r="GE35" i="2"/>
  <c r="GD35" i="2"/>
  <c r="GC35" i="2"/>
  <c r="GB35" i="2"/>
  <c r="FZ35" i="2"/>
  <c r="FY35" i="2"/>
  <c r="FX35" i="2"/>
  <c r="FW35" i="2"/>
  <c r="FU35" i="2"/>
  <c r="FT35" i="2"/>
  <c r="FS35" i="2"/>
  <c r="FR35" i="2"/>
  <c r="GE27" i="2"/>
  <c r="GB27" i="2"/>
  <c r="FX27" i="2"/>
  <c r="FR27" i="2"/>
  <c r="HV27" i="2"/>
  <c r="HU27" i="2"/>
  <c r="HT27" i="2"/>
  <c r="HT19" i="2"/>
  <c r="HF27" i="2"/>
  <c r="HE27" i="2"/>
  <c r="HD27" i="2"/>
  <c r="GD27" i="2"/>
  <c r="GC27" i="2"/>
  <c r="FZ27" i="2"/>
  <c r="FY27" i="2"/>
  <c r="FW27" i="2"/>
  <c r="FU27" i="2"/>
  <c r="FT27" i="2"/>
  <c r="FS27" i="2"/>
  <c r="HV19" i="2"/>
  <c r="HU19" i="2"/>
  <c r="HF19" i="2"/>
  <c r="HE19" i="2"/>
  <c r="HD19" i="2"/>
  <c r="GE19" i="2"/>
  <c r="GD19" i="2"/>
  <c r="GC19" i="2"/>
  <c r="GB19" i="2"/>
  <c r="FZ19" i="2"/>
  <c r="FY19" i="2"/>
  <c r="FX19" i="2"/>
  <c r="FW19" i="2"/>
  <c r="FU19" i="2"/>
  <c r="FT19" i="2"/>
  <c r="FS19" i="2"/>
  <c r="FR19" i="2"/>
  <c r="HV11" i="2"/>
  <c r="HU11" i="2"/>
  <c r="HT11" i="2"/>
  <c r="HF11" i="2"/>
  <c r="HE11" i="2"/>
  <c r="HD11" i="2"/>
  <c r="GE11" i="2"/>
  <c r="GD11" i="2"/>
  <c r="GC11" i="2"/>
  <c r="GB11" i="2"/>
  <c r="FZ11" i="2"/>
  <c r="FY11" i="2"/>
  <c r="FX11" i="2"/>
  <c r="FW11" i="2"/>
  <c r="FU11" i="2"/>
  <c r="FT11" i="2"/>
  <c r="FS11" i="2"/>
  <c r="FR11" i="2"/>
  <c r="FP55" i="1"/>
  <c r="FO55" i="1"/>
  <c r="FN55" i="1"/>
  <c r="FL55" i="1"/>
  <c r="FK55" i="1"/>
  <c r="FJ55" i="1"/>
  <c r="FH55" i="1"/>
  <c r="FG55" i="1"/>
  <c r="FF55" i="1"/>
  <c r="FP54" i="1"/>
  <c r="FO54" i="1"/>
  <c r="FN54" i="1"/>
  <c r="FL54" i="1"/>
  <c r="FK54" i="1"/>
  <c r="FJ54" i="1"/>
  <c r="FH54" i="1"/>
  <c r="FG54" i="1"/>
  <c r="FF54" i="1"/>
  <c r="FP53" i="1"/>
  <c r="FO53" i="1"/>
  <c r="FN53" i="1"/>
  <c r="FL53" i="1"/>
  <c r="FK53" i="1"/>
  <c r="FJ53" i="1"/>
  <c r="FH53" i="1"/>
  <c r="FG53" i="1"/>
  <c r="FF53" i="1"/>
  <c r="FP52" i="1"/>
  <c r="FO52" i="1"/>
  <c r="FN52" i="1"/>
  <c r="FL52" i="1"/>
  <c r="FK52" i="1"/>
  <c r="FJ52" i="1"/>
  <c r="FH52" i="1"/>
  <c r="FG52" i="1"/>
  <c r="FF52" i="1"/>
  <c r="FP51" i="1"/>
  <c r="FO51" i="1"/>
  <c r="FN51" i="1"/>
  <c r="FL51" i="1"/>
  <c r="FK51" i="1"/>
  <c r="FJ51" i="1"/>
  <c r="FH51" i="1"/>
  <c r="FG51" i="1"/>
  <c r="FF51" i="1"/>
  <c r="AX57" i="1"/>
  <c r="FZ57" i="1" l="1"/>
  <c r="HV57" i="1"/>
  <c r="ER57" i="1"/>
  <c r="AR57" i="1"/>
  <c r="O57" i="1"/>
  <c r="HU57" i="1"/>
  <c r="HT57" i="1"/>
  <c r="HR57" i="1"/>
  <c r="HQ57" i="1"/>
  <c r="HP57" i="1"/>
  <c r="HN57" i="1"/>
  <c r="HM57" i="1"/>
  <c r="HL57" i="1"/>
  <c r="HF57" i="1"/>
  <c r="HE57" i="1"/>
  <c r="HD57" i="1"/>
  <c r="HB57" i="1"/>
  <c r="HA57" i="1"/>
  <c r="GZ57" i="1"/>
  <c r="GX57" i="1"/>
  <c r="GW57" i="1"/>
  <c r="GV57" i="1"/>
  <c r="GU57" i="1"/>
  <c r="GS57" i="1"/>
  <c r="GE57" i="1"/>
  <c r="GD57" i="1"/>
  <c r="GC57" i="1"/>
  <c r="GB57" i="1"/>
  <c r="FY57" i="1"/>
  <c r="FX57" i="1"/>
  <c r="FW57" i="1"/>
  <c r="FU57" i="1"/>
  <c r="FT57" i="1"/>
  <c r="FS57" i="1"/>
  <c r="FR57" i="1"/>
  <c r="EQ57" i="1"/>
  <c r="EP57" i="1"/>
  <c r="EN57" i="1"/>
  <c r="EM57" i="1"/>
  <c r="EL57" i="1"/>
  <c r="EJ57" i="1"/>
  <c r="EI57" i="1"/>
  <c r="EH57" i="1"/>
  <c r="EF57" i="1"/>
  <c r="EE57" i="1"/>
  <c r="ED57" i="1"/>
  <c r="DD57" i="1"/>
  <c r="DC57" i="1"/>
  <c r="DB57" i="1"/>
  <c r="CZ57" i="1"/>
  <c r="CY57" i="1"/>
  <c r="CX57" i="1"/>
  <c r="CV57" i="1"/>
  <c r="CU57" i="1"/>
  <c r="CT57" i="1"/>
  <c r="CR57" i="1"/>
  <c r="CQ57" i="1"/>
  <c r="CP57" i="1"/>
  <c r="CN57" i="1"/>
  <c r="CM57" i="1"/>
  <c r="CL57" i="1"/>
  <c r="CJ57" i="1"/>
  <c r="CI57" i="1"/>
  <c r="CH57" i="1"/>
  <c r="CF57" i="1"/>
  <c r="CE57" i="1"/>
  <c r="CD57" i="1"/>
  <c r="BD57" i="1"/>
  <c r="BC57" i="1"/>
  <c r="BB57" i="1"/>
  <c r="AZ57" i="1"/>
  <c r="AY57" i="1"/>
  <c r="AV57" i="1"/>
  <c r="AU57" i="1"/>
  <c r="AT57" i="1"/>
  <c r="AQ57" i="1"/>
  <c r="AP57" i="1"/>
  <c r="AN57" i="1"/>
  <c r="AM57" i="1"/>
  <c r="AL57" i="1"/>
  <c r="AJ57" i="1"/>
  <c r="AI57" i="1"/>
  <c r="AH57" i="1"/>
  <c r="AF57" i="1"/>
  <c r="AE57" i="1"/>
  <c r="AD57" i="1"/>
  <c r="AC57" i="1"/>
  <c r="AA57" i="1"/>
  <c r="Z57" i="1"/>
  <c r="Y57" i="1"/>
  <c r="X57" i="1"/>
  <c r="V57" i="1"/>
  <c r="U57" i="1"/>
  <c r="T57" i="1"/>
  <c r="S57" i="1"/>
  <c r="Q57" i="1"/>
  <c r="P57" i="1"/>
  <c r="N57" i="1"/>
  <c r="L57" i="1"/>
  <c r="K57" i="1"/>
  <c r="J57" i="1"/>
  <c r="I57" i="1"/>
  <c r="H57" i="1"/>
  <c r="FH48" i="1" l="1"/>
  <c r="FP48" i="1"/>
  <c r="FF42" i="1"/>
  <c r="FF34" i="1"/>
  <c r="FO48" i="1"/>
  <c r="FN48" i="1"/>
  <c r="FL48" i="1"/>
  <c r="FK48" i="1"/>
  <c r="FJ48" i="1"/>
  <c r="FG48" i="1"/>
  <c r="FF48" i="1"/>
  <c r="FP47" i="1"/>
  <c r="FO47" i="1"/>
  <c r="FN47" i="1"/>
  <c r="FL47" i="1"/>
  <c r="FK47" i="1"/>
  <c r="FJ47" i="1"/>
  <c r="FH47" i="1"/>
  <c r="FG47" i="1"/>
  <c r="FF47" i="1"/>
  <c r="FP46" i="1"/>
  <c r="FO46" i="1"/>
  <c r="FN46" i="1"/>
  <c r="FL46" i="1"/>
  <c r="FK46" i="1"/>
  <c r="FJ46" i="1"/>
  <c r="FH46" i="1"/>
  <c r="FG46" i="1"/>
  <c r="FF46" i="1"/>
  <c r="FP45" i="1"/>
  <c r="FO45" i="1"/>
  <c r="FN45" i="1"/>
  <c r="FL45" i="1"/>
  <c r="FK45" i="1"/>
  <c r="FJ45" i="1"/>
  <c r="FH45" i="1"/>
  <c r="FG45" i="1"/>
  <c r="FF45" i="1"/>
  <c r="FP44" i="1"/>
  <c r="FO44" i="1"/>
  <c r="FN44" i="1"/>
  <c r="FL44" i="1"/>
  <c r="FK44" i="1"/>
  <c r="FJ44" i="1"/>
  <c r="FH44" i="1"/>
  <c r="FG44" i="1"/>
  <c r="FF44" i="1"/>
  <c r="FP43" i="1"/>
  <c r="FO43" i="1"/>
  <c r="FN43" i="1"/>
  <c r="FL43" i="1"/>
  <c r="FK43" i="1"/>
  <c r="FJ43" i="1"/>
  <c r="FH43" i="1"/>
  <c r="FG43" i="1"/>
  <c r="FF43" i="1"/>
  <c r="FP42" i="1"/>
  <c r="FO42" i="1"/>
  <c r="FN42" i="1"/>
  <c r="FL42" i="1"/>
  <c r="FK42" i="1"/>
  <c r="FJ42" i="1"/>
  <c r="FH42" i="1"/>
  <c r="FG42" i="1"/>
  <c r="FU49" i="1"/>
  <c r="CD49" i="1"/>
  <c r="AP49" i="1"/>
  <c r="AH49" i="1"/>
  <c r="AC49" i="1"/>
  <c r="CN49" i="1" l="1"/>
  <c r="H49" i="1"/>
  <c r="HV49" i="1"/>
  <c r="HU49" i="1"/>
  <c r="HT49" i="1"/>
  <c r="HR49" i="1"/>
  <c r="HQ49" i="1"/>
  <c r="HP49" i="1"/>
  <c r="HN49" i="1"/>
  <c r="HM49" i="1"/>
  <c r="HL49" i="1"/>
  <c r="HF49" i="1"/>
  <c r="HE49" i="1"/>
  <c r="HD49" i="1"/>
  <c r="HB49" i="1"/>
  <c r="HA49" i="1"/>
  <c r="GZ49" i="1"/>
  <c r="GX49" i="1"/>
  <c r="GW49" i="1"/>
  <c r="GV49" i="1"/>
  <c r="GU49" i="1"/>
  <c r="GS49" i="1"/>
  <c r="GE49" i="1"/>
  <c r="GD49" i="1"/>
  <c r="GC49" i="1"/>
  <c r="GB49" i="1"/>
  <c r="FZ49" i="1"/>
  <c r="FY49" i="1"/>
  <c r="FX49" i="1"/>
  <c r="FW49" i="1"/>
  <c r="FT49" i="1"/>
  <c r="FS49" i="1"/>
  <c r="FR49" i="1"/>
  <c r="ER49" i="1"/>
  <c r="EQ49" i="1"/>
  <c r="EP49" i="1"/>
  <c r="EN49" i="1"/>
  <c r="EM49" i="1"/>
  <c r="EL49" i="1"/>
  <c r="EJ49" i="1"/>
  <c r="EI49" i="1"/>
  <c r="EH49" i="1"/>
  <c r="EF49" i="1"/>
  <c r="EE49" i="1"/>
  <c r="ED49" i="1"/>
  <c r="DD49" i="1"/>
  <c r="DC49" i="1"/>
  <c r="DB49" i="1"/>
  <c r="CZ49" i="1"/>
  <c r="CY49" i="1"/>
  <c r="CX49" i="1"/>
  <c r="CV49" i="1"/>
  <c r="CU49" i="1"/>
  <c r="CT49" i="1"/>
  <c r="CR49" i="1"/>
  <c r="CQ49" i="1"/>
  <c r="CP49" i="1"/>
  <c r="CM49" i="1"/>
  <c r="CL49" i="1"/>
  <c r="CJ49" i="1"/>
  <c r="CI49" i="1"/>
  <c r="CH49" i="1"/>
  <c r="CF49" i="1"/>
  <c r="CE49" i="1"/>
  <c r="BD49" i="1"/>
  <c r="BC49" i="1"/>
  <c r="BB49" i="1"/>
  <c r="AZ49" i="1"/>
  <c r="AY49" i="1"/>
  <c r="AX49" i="1"/>
  <c r="AV49" i="1"/>
  <c r="AU49" i="1"/>
  <c r="AT49" i="1"/>
  <c r="AR49" i="1"/>
  <c r="AQ49" i="1"/>
  <c r="AN49" i="1"/>
  <c r="AM49" i="1"/>
  <c r="AL49" i="1"/>
  <c r="AJ49" i="1"/>
  <c r="AI49" i="1"/>
  <c r="AF49" i="1"/>
  <c r="AE49" i="1"/>
  <c r="AD49" i="1"/>
  <c r="AA49" i="1"/>
  <c r="Z49" i="1"/>
  <c r="Y49" i="1"/>
  <c r="X49" i="1"/>
  <c r="V49" i="1"/>
  <c r="U49" i="1"/>
  <c r="T49" i="1"/>
  <c r="S49" i="1"/>
  <c r="Q49" i="1"/>
  <c r="P49" i="1"/>
  <c r="O49" i="1"/>
  <c r="N49" i="1"/>
  <c r="L49" i="1"/>
  <c r="K49" i="1"/>
  <c r="J49" i="1"/>
  <c r="I49" i="1"/>
  <c r="HV41" i="1" l="1"/>
  <c r="GU41" i="1"/>
  <c r="GS41" i="1"/>
  <c r="GB41" i="1"/>
  <c r="FN39" i="1"/>
  <c r="FJ39" i="1"/>
  <c r="FF39" i="1"/>
  <c r="FP40" i="1"/>
  <c r="FO40" i="1"/>
  <c r="FN40" i="1"/>
  <c r="FL40" i="1"/>
  <c r="FK40" i="1"/>
  <c r="FJ40" i="1"/>
  <c r="FH40" i="1"/>
  <c r="FG40" i="1"/>
  <c r="FF40" i="1"/>
  <c r="FP39" i="1"/>
  <c r="FO39" i="1"/>
  <c r="FL39" i="1"/>
  <c r="FK39" i="1"/>
  <c r="FH39" i="1"/>
  <c r="FG39" i="1"/>
  <c r="FP38" i="1"/>
  <c r="FO38" i="1"/>
  <c r="FN38" i="1"/>
  <c r="FL38" i="1"/>
  <c r="FK38" i="1"/>
  <c r="FJ38" i="1"/>
  <c r="FH38" i="1"/>
  <c r="FG38" i="1"/>
  <c r="FF38" i="1"/>
  <c r="FP37" i="1"/>
  <c r="FO37" i="1"/>
  <c r="FN37" i="1"/>
  <c r="FL37" i="1"/>
  <c r="FK37" i="1"/>
  <c r="FJ37" i="1"/>
  <c r="FH37" i="1"/>
  <c r="FG37" i="1"/>
  <c r="FF37" i="1"/>
  <c r="FP36" i="1"/>
  <c r="FO36" i="1"/>
  <c r="FN36" i="1"/>
  <c r="FL36" i="1"/>
  <c r="FK36" i="1"/>
  <c r="FJ36" i="1"/>
  <c r="FH36" i="1"/>
  <c r="FG36" i="1"/>
  <c r="FF36" i="1"/>
  <c r="FP35" i="1"/>
  <c r="FO35" i="1"/>
  <c r="FN35" i="1"/>
  <c r="FL35" i="1"/>
  <c r="FK35" i="1"/>
  <c r="FJ35" i="1"/>
  <c r="FH35" i="1"/>
  <c r="FG35" i="1"/>
  <c r="FF35" i="1"/>
  <c r="FP34" i="1"/>
  <c r="FO34" i="1"/>
  <c r="FN34" i="1"/>
  <c r="FL34" i="1"/>
  <c r="FK34" i="1"/>
  <c r="FJ34" i="1"/>
  <c r="FH34" i="1"/>
  <c r="FG34" i="1"/>
  <c r="FF31" i="1"/>
  <c r="DD41" i="1"/>
  <c r="CT41" i="1"/>
  <c r="AC41" i="1"/>
  <c r="I41" i="1"/>
  <c r="GX41" i="1" l="1"/>
  <c r="H41" i="1"/>
  <c r="HU41" i="1"/>
  <c r="HT41" i="1"/>
  <c r="HR41" i="1"/>
  <c r="HQ41" i="1"/>
  <c r="HP41" i="1"/>
  <c r="HN41" i="1"/>
  <c r="HM41" i="1"/>
  <c r="HL41" i="1"/>
  <c r="HF41" i="1"/>
  <c r="HE41" i="1"/>
  <c r="HD41" i="1"/>
  <c r="HB41" i="1"/>
  <c r="HA41" i="1"/>
  <c r="GZ41" i="1"/>
  <c r="GW41" i="1"/>
  <c r="GV41" i="1"/>
  <c r="GE41" i="1"/>
  <c r="GD41" i="1"/>
  <c r="GC41" i="1"/>
  <c r="FZ41" i="1"/>
  <c r="FY41" i="1"/>
  <c r="FX41" i="1"/>
  <c r="FW41" i="1"/>
  <c r="FU41" i="1"/>
  <c r="FT41" i="1"/>
  <c r="FS41" i="1"/>
  <c r="FR41" i="1"/>
  <c r="ER41" i="1"/>
  <c r="EQ41" i="1"/>
  <c r="EP41" i="1"/>
  <c r="EN41" i="1"/>
  <c r="EM41" i="1"/>
  <c r="EL41" i="1"/>
  <c r="EJ41" i="1"/>
  <c r="EI41" i="1"/>
  <c r="EH41" i="1"/>
  <c r="EF41" i="1"/>
  <c r="EE41" i="1"/>
  <c r="ED41" i="1"/>
  <c r="DC41" i="1"/>
  <c r="DB41" i="1"/>
  <c r="CZ41" i="1"/>
  <c r="CY41" i="1"/>
  <c r="CX41" i="1"/>
  <c r="CV41" i="1"/>
  <c r="CU41" i="1"/>
  <c r="CR41" i="1"/>
  <c r="CQ41" i="1"/>
  <c r="CP41" i="1"/>
  <c r="CN41" i="1"/>
  <c r="CM41" i="1"/>
  <c r="CL41" i="1"/>
  <c r="CJ41" i="1"/>
  <c r="CI41" i="1"/>
  <c r="CH41" i="1"/>
  <c r="CF41" i="1"/>
  <c r="CE41" i="1"/>
  <c r="CD41" i="1"/>
  <c r="BD41" i="1"/>
  <c r="BC41" i="1"/>
  <c r="BB41" i="1"/>
  <c r="AZ41" i="1"/>
  <c r="AY41" i="1"/>
  <c r="AX41" i="1"/>
  <c r="AV41" i="1"/>
  <c r="AU41" i="1"/>
  <c r="AT41" i="1"/>
  <c r="AR41" i="1"/>
  <c r="AQ41" i="1"/>
  <c r="AP41" i="1"/>
  <c r="AN41" i="1"/>
  <c r="AM41" i="1"/>
  <c r="AL41" i="1"/>
  <c r="AJ41" i="1"/>
  <c r="AI41" i="1"/>
  <c r="AH41" i="1"/>
  <c r="AF41" i="1"/>
  <c r="AE41" i="1"/>
  <c r="AD41" i="1"/>
  <c r="AA41" i="1"/>
  <c r="Z41" i="1"/>
  <c r="Y41" i="1"/>
  <c r="X41" i="1"/>
  <c r="V41" i="1"/>
  <c r="U41" i="1"/>
  <c r="T41" i="1"/>
  <c r="S41" i="1"/>
  <c r="Q41" i="1"/>
  <c r="P41" i="1"/>
  <c r="O41" i="1"/>
  <c r="N41" i="1"/>
  <c r="L41" i="1"/>
  <c r="K41" i="1"/>
  <c r="J41" i="1"/>
  <c r="FN31" i="1" l="1"/>
  <c r="FJ31" i="1"/>
  <c r="FF32" i="1"/>
  <c r="FP32" i="1"/>
  <c r="FO32" i="1"/>
  <c r="FN32" i="1"/>
  <c r="FL32" i="1"/>
  <c r="FK32" i="1"/>
  <c r="FJ32" i="1"/>
  <c r="FH32" i="1"/>
  <c r="FG32" i="1"/>
  <c r="FP31" i="1"/>
  <c r="FO31" i="1"/>
  <c r="FL31" i="1"/>
  <c r="FK31" i="1"/>
  <c r="FH31" i="1"/>
  <c r="FG31" i="1"/>
  <c r="FP30" i="1"/>
  <c r="FO30" i="1"/>
  <c r="FN30" i="1"/>
  <c r="FL30" i="1"/>
  <c r="FK30" i="1"/>
  <c r="FJ30" i="1"/>
  <c r="FH30" i="1"/>
  <c r="FG30" i="1"/>
  <c r="FF30" i="1"/>
  <c r="FP29" i="1"/>
  <c r="FO29" i="1"/>
  <c r="FN29" i="1"/>
  <c r="FL29" i="1"/>
  <c r="FK29" i="1"/>
  <c r="FJ29" i="1"/>
  <c r="FH29" i="1"/>
  <c r="FG29" i="1"/>
  <c r="FF29" i="1"/>
  <c r="FP28" i="1"/>
  <c r="FO28" i="1"/>
  <c r="FN28" i="1"/>
  <c r="FL28" i="1"/>
  <c r="FK28" i="1"/>
  <c r="FJ28" i="1"/>
  <c r="FH28" i="1"/>
  <c r="FG28" i="1"/>
  <c r="FF28" i="1"/>
  <c r="FP27" i="1"/>
  <c r="FO27" i="1"/>
  <c r="FN27" i="1"/>
  <c r="FL27" i="1"/>
  <c r="FK27" i="1"/>
  <c r="FJ27" i="1"/>
  <c r="FH27" i="1"/>
  <c r="FG27" i="1"/>
  <c r="FF27" i="1"/>
  <c r="FP26" i="1"/>
  <c r="FO26" i="1"/>
  <c r="FN26" i="1"/>
  <c r="FL26" i="1"/>
  <c r="FK26" i="1"/>
  <c r="FJ26" i="1"/>
  <c r="FH26" i="1"/>
  <c r="FG26" i="1"/>
  <c r="FF26" i="1"/>
  <c r="GU33" i="1"/>
  <c r="AF33" i="1"/>
  <c r="GV33" i="1" l="1"/>
  <c r="GB33" i="1"/>
  <c r="I33" i="1"/>
  <c r="HV33" i="1"/>
  <c r="HU33" i="1"/>
  <c r="HT33" i="1"/>
  <c r="HR33" i="1"/>
  <c r="HQ33" i="1"/>
  <c r="HP33" i="1"/>
  <c r="HN33" i="1"/>
  <c r="HM33" i="1"/>
  <c r="HL33" i="1"/>
  <c r="HF33" i="1"/>
  <c r="HE33" i="1"/>
  <c r="HD33" i="1"/>
  <c r="HB33" i="1"/>
  <c r="HA33" i="1"/>
  <c r="GZ33" i="1"/>
  <c r="GX33" i="1"/>
  <c r="GW33" i="1"/>
  <c r="GS33" i="1"/>
  <c r="GE33" i="1"/>
  <c r="GD33" i="1"/>
  <c r="GC33" i="1"/>
  <c r="FZ33" i="1"/>
  <c r="FY33" i="1"/>
  <c r="FX33" i="1"/>
  <c r="FW33" i="1"/>
  <c r="FU33" i="1"/>
  <c r="FT33" i="1"/>
  <c r="FS33" i="1"/>
  <c r="FR33" i="1"/>
  <c r="ER33" i="1"/>
  <c r="EQ33" i="1"/>
  <c r="EP33" i="1"/>
  <c r="EN33" i="1"/>
  <c r="EM33" i="1"/>
  <c r="EL33" i="1"/>
  <c r="EJ33" i="1"/>
  <c r="EI33" i="1"/>
  <c r="EH33" i="1"/>
  <c r="EF33" i="1"/>
  <c r="EE33" i="1"/>
  <c r="ED33" i="1"/>
  <c r="DD33" i="1"/>
  <c r="DC33" i="1"/>
  <c r="DB33" i="1"/>
  <c r="CZ33" i="1"/>
  <c r="CY33" i="1"/>
  <c r="CX33" i="1"/>
  <c r="CV33" i="1"/>
  <c r="CU33" i="1"/>
  <c r="CT33" i="1"/>
  <c r="CR33" i="1"/>
  <c r="CQ33" i="1"/>
  <c r="CP33" i="1"/>
  <c r="CN33" i="1"/>
  <c r="CM33" i="1"/>
  <c r="CL33" i="1"/>
  <c r="CJ33" i="1"/>
  <c r="CI33" i="1"/>
  <c r="CH33" i="1"/>
  <c r="CF33" i="1"/>
  <c r="CE33" i="1"/>
  <c r="CD33" i="1"/>
  <c r="BD33" i="1"/>
  <c r="BC33" i="1"/>
  <c r="BB33" i="1"/>
  <c r="AZ33" i="1"/>
  <c r="AY33" i="1"/>
  <c r="AX33" i="1"/>
  <c r="AV33" i="1"/>
  <c r="AU33" i="1"/>
  <c r="AT33" i="1"/>
  <c r="AR33" i="1"/>
  <c r="AQ33" i="1"/>
  <c r="AP33" i="1"/>
  <c r="AN33" i="1"/>
  <c r="AM33" i="1"/>
  <c r="AL33" i="1"/>
  <c r="AJ33" i="1"/>
  <c r="AI33" i="1"/>
  <c r="AH33" i="1"/>
  <c r="AE33" i="1"/>
  <c r="AD33" i="1"/>
  <c r="AC33" i="1"/>
  <c r="AA33" i="1"/>
  <c r="Z33" i="1"/>
  <c r="Y33" i="1"/>
  <c r="X33" i="1"/>
  <c r="V33" i="1"/>
  <c r="U33" i="1"/>
  <c r="T33" i="1"/>
  <c r="S33" i="1"/>
  <c r="Q33" i="1"/>
  <c r="P33" i="1"/>
  <c r="O33" i="1"/>
  <c r="N33" i="1"/>
  <c r="L33" i="1"/>
  <c r="K33" i="1"/>
  <c r="J33" i="1"/>
  <c r="H33" i="1"/>
  <c r="GU25" i="1" l="1"/>
  <c r="FR25" i="1"/>
  <c r="L25" i="1"/>
  <c r="HV25" i="1"/>
  <c r="HU25" i="1"/>
  <c r="HT25" i="1"/>
  <c r="HR25" i="1"/>
  <c r="HQ25" i="1"/>
  <c r="HP25" i="1"/>
  <c r="HN25" i="1"/>
  <c r="HM25" i="1"/>
  <c r="HL25" i="1"/>
  <c r="HF25" i="1"/>
  <c r="HE25" i="1"/>
  <c r="HD25" i="1"/>
  <c r="HB25" i="1"/>
  <c r="HA25" i="1"/>
  <c r="GZ25" i="1"/>
  <c r="GX25" i="1"/>
  <c r="GW25" i="1"/>
  <c r="GV25" i="1"/>
  <c r="GS25" i="1"/>
  <c r="GE25" i="1"/>
  <c r="GD25" i="1"/>
  <c r="GC25" i="1"/>
  <c r="GB25" i="1"/>
  <c r="FZ25" i="1"/>
  <c r="FY25" i="1"/>
  <c r="FX25" i="1"/>
  <c r="FW25" i="1"/>
  <c r="FU25" i="1"/>
  <c r="FT25" i="1"/>
  <c r="FS25" i="1"/>
  <c r="ER25" i="1"/>
  <c r="EQ25" i="1"/>
  <c r="EP25" i="1"/>
  <c r="EN25" i="1"/>
  <c r="EM25" i="1"/>
  <c r="EL25" i="1"/>
  <c r="EJ25" i="1"/>
  <c r="EI25" i="1"/>
  <c r="EH25" i="1"/>
  <c r="EF25" i="1"/>
  <c r="EE25" i="1"/>
  <c r="ED25" i="1"/>
  <c r="DD25" i="1"/>
  <c r="DC25" i="1"/>
  <c r="DB25" i="1"/>
  <c r="CZ25" i="1"/>
  <c r="CY25" i="1"/>
  <c r="CX25" i="1"/>
  <c r="CV25" i="1"/>
  <c r="CU25" i="1"/>
  <c r="CT25" i="1"/>
  <c r="CR25" i="1"/>
  <c r="CQ25" i="1"/>
  <c r="CP25" i="1"/>
  <c r="CN25" i="1"/>
  <c r="CM25" i="1"/>
  <c r="CL25" i="1"/>
  <c r="CJ25" i="1"/>
  <c r="CI25" i="1"/>
  <c r="CH25" i="1"/>
  <c r="CF25" i="1"/>
  <c r="CE25" i="1"/>
  <c r="CD25" i="1"/>
  <c r="BD25" i="1"/>
  <c r="BC25" i="1"/>
  <c r="BB25" i="1"/>
  <c r="AZ25" i="1"/>
  <c r="AY25" i="1"/>
  <c r="AX25" i="1"/>
  <c r="AV25" i="1"/>
  <c r="AU25" i="1"/>
  <c r="AT25" i="1"/>
  <c r="AR25" i="1"/>
  <c r="AQ25" i="1"/>
  <c r="AP25" i="1"/>
  <c r="AN25" i="1"/>
  <c r="AM25" i="1"/>
  <c r="AL25" i="1"/>
  <c r="AJ25" i="1"/>
  <c r="AI25" i="1"/>
  <c r="AH25" i="1"/>
  <c r="AF25" i="1"/>
  <c r="AE25" i="1"/>
  <c r="AD25" i="1"/>
  <c r="AC25" i="1"/>
  <c r="AA25" i="1"/>
  <c r="Z25" i="1"/>
  <c r="Y25" i="1"/>
  <c r="X25" i="1"/>
  <c r="V25" i="1"/>
  <c r="U25" i="1"/>
  <c r="T25" i="1"/>
  <c r="S25" i="1"/>
  <c r="Q25" i="1"/>
  <c r="P25" i="1"/>
  <c r="O25" i="1"/>
  <c r="N25" i="1"/>
  <c r="K25" i="1"/>
  <c r="J25" i="1"/>
  <c r="I25" i="1"/>
  <c r="H25" i="1"/>
  <c r="FN23" i="1" l="1"/>
  <c r="FJ23" i="1"/>
  <c r="FF23" i="1"/>
  <c r="FF18" i="1"/>
  <c r="FP23" i="1"/>
  <c r="FO23" i="1"/>
  <c r="FL23" i="1"/>
  <c r="FK23" i="1"/>
  <c r="FH23" i="1"/>
  <c r="FG23" i="1"/>
  <c r="FP22" i="1"/>
  <c r="FO22" i="1"/>
  <c r="FN22" i="1"/>
  <c r="FL22" i="1"/>
  <c r="FK22" i="1"/>
  <c r="FJ22" i="1"/>
  <c r="FH22" i="1"/>
  <c r="FG22" i="1"/>
  <c r="FF22" i="1"/>
  <c r="FP21" i="1"/>
  <c r="FO21" i="1"/>
  <c r="FN21" i="1"/>
  <c r="FL21" i="1"/>
  <c r="FK21" i="1"/>
  <c r="FJ21" i="1"/>
  <c r="FH21" i="1"/>
  <c r="FG21" i="1"/>
  <c r="FF21" i="1"/>
  <c r="FP20" i="1"/>
  <c r="FO20" i="1"/>
  <c r="FN20" i="1"/>
  <c r="FL20" i="1"/>
  <c r="FK20" i="1"/>
  <c r="FJ20" i="1"/>
  <c r="FH20" i="1"/>
  <c r="FG20" i="1"/>
  <c r="FF20" i="1"/>
  <c r="FP19" i="1"/>
  <c r="FO19" i="1"/>
  <c r="FN19" i="1"/>
  <c r="FL19" i="1"/>
  <c r="FK19" i="1"/>
  <c r="FJ19" i="1"/>
  <c r="FH19" i="1"/>
  <c r="FG19" i="1"/>
  <c r="FF19" i="1"/>
  <c r="FP18" i="1"/>
  <c r="FO18" i="1"/>
  <c r="FN18" i="1"/>
  <c r="FL18" i="1"/>
  <c r="FK18" i="1"/>
  <c r="FJ18" i="1"/>
  <c r="FH18" i="1"/>
  <c r="FG18" i="1"/>
  <c r="GS17" i="1" l="1"/>
  <c r="CD17" i="1"/>
  <c r="AC17" i="1"/>
  <c r="AA17" i="1"/>
  <c r="J17" i="1"/>
  <c r="HV17" i="1"/>
  <c r="HU17" i="1"/>
  <c r="HT17" i="1"/>
  <c r="HR17" i="1"/>
  <c r="HQ17" i="1"/>
  <c r="HP17" i="1"/>
  <c r="HN17" i="1"/>
  <c r="HM17" i="1"/>
  <c r="HL17" i="1"/>
  <c r="HF17" i="1"/>
  <c r="HE17" i="1"/>
  <c r="HD17" i="1"/>
  <c r="HB17" i="1"/>
  <c r="HA17" i="1"/>
  <c r="GZ17" i="1"/>
  <c r="GX17" i="1"/>
  <c r="GW17" i="1"/>
  <c r="GV17" i="1"/>
  <c r="GU17" i="1"/>
  <c r="GE17" i="1"/>
  <c r="GD17" i="1"/>
  <c r="GC17" i="1"/>
  <c r="GB17" i="1"/>
  <c r="FZ17" i="1"/>
  <c r="FY17" i="1"/>
  <c r="FX17" i="1"/>
  <c r="FW17" i="1"/>
  <c r="FU17" i="1"/>
  <c r="FT17" i="1"/>
  <c r="FS17" i="1"/>
  <c r="FR17" i="1"/>
  <c r="ER17" i="1"/>
  <c r="EQ17" i="1"/>
  <c r="EP17" i="1"/>
  <c r="EN17" i="1"/>
  <c r="EM17" i="1"/>
  <c r="EL17" i="1"/>
  <c r="EJ17" i="1"/>
  <c r="EI17" i="1"/>
  <c r="EH17" i="1"/>
  <c r="EF17" i="1"/>
  <c r="EE17" i="1"/>
  <c r="ED17" i="1"/>
  <c r="DD17" i="1"/>
  <c r="DC17" i="1"/>
  <c r="DB17" i="1"/>
  <c r="CZ17" i="1"/>
  <c r="CY17" i="1"/>
  <c r="CX17" i="1"/>
  <c r="CV17" i="1"/>
  <c r="CU17" i="1"/>
  <c r="CT17" i="1"/>
  <c r="CR17" i="1"/>
  <c r="CQ17" i="1"/>
  <c r="CP17" i="1"/>
  <c r="CN17" i="1"/>
  <c r="CM17" i="1"/>
  <c r="CL17" i="1"/>
  <c r="CJ17" i="1"/>
  <c r="CI17" i="1"/>
  <c r="CH17" i="1"/>
  <c r="CF17" i="1"/>
  <c r="CE17" i="1"/>
  <c r="BD17" i="1"/>
  <c r="BC17" i="1"/>
  <c r="BB17" i="1"/>
  <c r="AZ17" i="1"/>
  <c r="AY17" i="1"/>
  <c r="AX17" i="1"/>
  <c r="AV17" i="1"/>
  <c r="AU17" i="1"/>
  <c r="AT17" i="1"/>
  <c r="AR17" i="1"/>
  <c r="AQ17" i="1"/>
  <c r="AP17" i="1"/>
  <c r="AN17" i="1"/>
  <c r="AM17" i="1"/>
  <c r="AL17" i="1"/>
  <c r="AJ17" i="1"/>
  <c r="AI17" i="1"/>
  <c r="AH17" i="1"/>
  <c r="AF17" i="1"/>
  <c r="AE17" i="1"/>
  <c r="AD17" i="1"/>
  <c r="Z17" i="1"/>
  <c r="Y17" i="1"/>
  <c r="X17" i="1"/>
  <c r="V17" i="1"/>
  <c r="U17" i="1"/>
  <c r="T17" i="1"/>
  <c r="S17" i="1"/>
  <c r="Q17" i="1"/>
  <c r="P17" i="1"/>
  <c r="O17" i="1"/>
  <c r="N17" i="1"/>
  <c r="L17" i="1"/>
  <c r="K17" i="1"/>
  <c r="I17" i="1"/>
  <c r="H17" i="1"/>
  <c r="FP16" i="1"/>
  <c r="FO16" i="1"/>
  <c r="FN16" i="1"/>
  <c r="FL16" i="1"/>
  <c r="FK16" i="1"/>
  <c r="FJ16" i="1"/>
  <c r="FH16" i="1"/>
  <c r="FG16" i="1"/>
  <c r="FF16" i="1"/>
  <c r="FH15" i="1" l="1"/>
  <c r="FP15" i="1"/>
  <c r="FO15" i="1"/>
  <c r="FN15" i="1"/>
  <c r="FL15" i="1"/>
  <c r="FK15" i="1"/>
  <c r="FJ15" i="1"/>
  <c r="FG15" i="1"/>
  <c r="FF15" i="1"/>
  <c r="FF14" i="1" l="1"/>
  <c r="FP14" i="1"/>
  <c r="FO14" i="1"/>
  <c r="FN14" i="1"/>
  <c r="FL14" i="1"/>
  <c r="FK14" i="1"/>
  <c r="FJ14" i="1"/>
  <c r="FH14" i="1"/>
  <c r="FG14" i="1"/>
  <c r="FP13" i="1" l="1"/>
  <c r="FO13" i="1"/>
  <c r="FN13" i="1"/>
  <c r="FL13" i="1"/>
  <c r="FK13" i="1"/>
  <c r="FJ13" i="1"/>
  <c r="FH13" i="1"/>
  <c r="FG13" i="1"/>
  <c r="FF13" i="1"/>
  <c r="FP12" i="1" l="1"/>
  <c r="FO12" i="1"/>
  <c r="FN12" i="1"/>
  <c r="FL12" i="1"/>
  <c r="FK12" i="1"/>
  <c r="FJ12" i="1"/>
  <c r="FH12" i="1"/>
  <c r="FG12" i="1"/>
  <c r="FF12" i="1"/>
  <c r="FL11" i="1" l="1"/>
  <c r="FP11" i="1"/>
  <c r="FO11" i="1"/>
  <c r="FK11" i="1"/>
  <c r="FH11" i="1"/>
  <c r="FG11" i="1"/>
  <c r="FN11" i="1"/>
  <c r="FJ11" i="1"/>
  <c r="FF11" i="1"/>
  <c r="I10" i="1" l="1"/>
  <c r="HV10" i="1"/>
  <c r="HU10" i="1"/>
  <c r="HT10" i="1"/>
  <c r="HR10" i="1"/>
  <c r="HQ10" i="1"/>
  <c r="HP10" i="1"/>
  <c r="HN10" i="1"/>
  <c r="HM10" i="1"/>
  <c r="HL10" i="1"/>
  <c r="HF10" i="1"/>
  <c r="HE10" i="1"/>
  <c r="HD10" i="1"/>
  <c r="HB10" i="1"/>
  <c r="HA10" i="1"/>
  <c r="GZ10" i="1"/>
  <c r="GX10" i="1"/>
  <c r="GW10" i="1"/>
  <c r="GV10" i="1"/>
  <c r="GU10" i="1"/>
  <c r="GS10" i="1"/>
  <c r="GE10" i="1"/>
  <c r="GD10" i="1"/>
  <c r="GC10" i="1"/>
  <c r="GB10" i="1"/>
  <c r="FZ10" i="1"/>
  <c r="FY10" i="1"/>
  <c r="FX10" i="1"/>
  <c r="FW10" i="1"/>
  <c r="FU10" i="1"/>
  <c r="FT10" i="1"/>
  <c r="FS10" i="1"/>
  <c r="FR10" i="1"/>
  <c r="ER10" i="1"/>
  <c r="EQ10" i="1"/>
  <c r="EP10" i="1"/>
  <c r="EN10" i="1"/>
  <c r="EM10" i="1"/>
  <c r="EL10" i="1"/>
  <c r="EJ10" i="1"/>
  <c r="EI10" i="1"/>
  <c r="EH10" i="1"/>
  <c r="EF10" i="1"/>
  <c r="EE10" i="1"/>
  <c r="ED10" i="1"/>
  <c r="DD10" i="1"/>
  <c r="DC10" i="1"/>
  <c r="DB10" i="1"/>
  <c r="CZ10" i="1"/>
  <c r="CY10" i="1"/>
  <c r="CX10" i="1"/>
  <c r="CV10" i="1"/>
  <c r="CU10" i="1"/>
  <c r="CT10" i="1"/>
  <c r="CR10" i="1"/>
  <c r="CQ10" i="1"/>
  <c r="CP10" i="1"/>
  <c r="CN10" i="1"/>
  <c r="CM10" i="1"/>
  <c r="CL10" i="1"/>
  <c r="CJ10" i="1"/>
  <c r="CI10" i="1"/>
  <c r="CH10" i="1"/>
  <c r="CF10" i="1"/>
  <c r="CE10" i="1"/>
  <c r="CD10" i="1"/>
  <c r="BD10" i="1"/>
  <c r="BC10" i="1"/>
  <c r="BB10" i="1"/>
  <c r="AZ10" i="1"/>
  <c r="AY10" i="1"/>
  <c r="AX10" i="1"/>
  <c r="AV10" i="1"/>
  <c r="AU10" i="1"/>
  <c r="AT10" i="1"/>
  <c r="AR10" i="1"/>
  <c r="AQ10" i="1"/>
  <c r="AP10" i="1"/>
  <c r="AN10" i="1"/>
  <c r="AM10" i="1"/>
  <c r="AL10" i="1"/>
  <c r="AJ10" i="1"/>
  <c r="AI10" i="1"/>
  <c r="AH10" i="1"/>
  <c r="AF10" i="1"/>
  <c r="AE10" i="1"/>
  <c r="AD10" i="1"/>
  <c r="AC10" i="1"/>
  <c r="AA10" i="1"/>
  <c r="Z10" i="1"/>
  <c r="Y10" i="1"/>
  <c r="X10" i="1"/>
  <c r="V10" i="1"/>
  <c r="U10" i="1"/>
  <c r="T10" i="1"/>
  <c r="S10" i="1"/>
  <c r="Q10" i="1"/>
  <c r="P10" i="1"/>
  <c r="O10" i="1"/>
  <c r="N10" i="1"/>
  <c r="L10" i="1"/>
  <c r="K10" i="1"/>
  <c r="J10" i="1"/>
  <c r="H10" i="1"/>
</calcChain>
</file>

<file path=xl/sharedStrings.xml><?xml version="1.0" encoding="utf-8"?>
<sst xmlns="http://schemas.openxmlformats.org/spreadsheetml/2006/main" count="2305" uniqueCount="116">
  <si>
    <t>застройщик 1</t>
  </si>
  <si>
    <t>период мониторинга</t>
  </si>
  <si>
    <t>район города</t>
  </si>
  <si>
    <t>тип новостройки</t>
  </si>
  <si>
    <t>класс новостройки</t>
  </si>
  <si>
    <t>стадия строительства</t>
  </si>
  <si>
    <t>этажность объекта</t>
  </si>
  <si>
    <t>количество объектов в мониторинге, шт.</t>
  </si>
  <si>
    <t>проектный объём строительства квартир</t>
  </si>
  <si>
    <t>проектный объём строительства квартир ( без учёта лоджий)</t>
  </si>
  <si>
    <t>предложение квартир в конце периода мониторинга</t>
  </si>
  <si>
    <t xml:space="preserve"> площади квартир предложения (без учета площади лоджии), кв.м. </t>
  </si>
  <si>
    <t xml:space="preserve"> предложенная цена 1 кв.м. квартиры, руб./кв.м.</t>
  </si>
  <si>
    <t xml:space="preserve">планируемая (договорная) цена квартиры, руб. </t>
  </si>
  <si>
    <t xml:space="preserve"> распределение планируемой цены поглощения  квартиры, руб.</t>
  </si>
  <si>
    <t>динамика роста (+)/снижения (-) к началу мониторинга застройщика планируемой цены поглощения квартиры, в %</t>
  </si>
  <si>
    <t xml:space="preserve"> динамика роста (+)/снижения (-) мин./макс./сред.ариф. взвеш. планируемых цен поглощения квартир застройщика к  минимальной/максимальной/среднеарифметической планируемой цене к предыдущему периоду,  в %</t>
  </si>
  <si>
    <t xml:space="preserve">объемы поглощений квартир </t>
  </si>
  <si>
    <t>ипотечные сделки</t>
  </si>
  <si>
    <t>разрешение на строительство</t>
  </si>
  <si>
    <t>финансовое положение застройщика</t>
  </si>
  <si>
    <t>сальдо застройщика</t>
  </si>
  <si>
    <t>объём реализации остатка квартир по среднеарифметической взвешенной цене</t>
  </si>
  <si>
    <t>объём реализации остатка квартир по максимальной цене</t>
  </si>
  <si>
    <t>планируемые сметные затраты на строительство в период мониторинга</t>
  </si>
  <si>
    <t>суммарный объём поглощения квартир в период мониторинга</t>
  </si>
  <si>
    <t xml:space="preserve"> планируемая сметная стоимость 1 кв.м. строящегося дома</t>
  </si>
  <si>
    <t>цена поглощения квартир, руб.</t>
  </si>
  <si>
    <t>площадь поглощенных  квартир (с учетом площади лоджии), кв.м.</t>
  </si>
  <si>
    <t xml:space="preserve"> всех в шт.</t>
  </si>
  <si>
    <t xml:space="preserve"> всех в кв.м.</t>
  </si>
  <si>
    <t>всех в шт.</t>
  </si>
  <si>
    <t>всех в кв.м.</t>
  </si>
  <si>
    <t>всех в руб.</t>
  </si>
  <si>
    <t>минимальные</t>
  </si>
  <si>
    <t>максимальные</t>
  </si>
  <si>
    <t>среднеарифметическая взвешенная</t>
  </si>
  <si>
    <t>минимальная</t>
  </si>
  <si>
    <t>максимальная</t>
  </si>
  <si>
    <t>медиана</t>
  </si>
  <si>
    <t>мода</t>
  </si>
  <si>
    <t>среднеквадратичное отклонение</t>
  </si>
  <si>
    <t>погрешность при дов. вер-ти 0,95, руб./кв.м.</t>
  </si>
  <si>
    <t>погрешность при дов. вер-ти 0,95, в %</t>
  </si>
  <si>
    <t>коэффициент вариации (мера разброса), в %</t>
  </si>
  <si>
    <t>погрешность при дов. вер-ти 0,95, руб.</t>
  </si>
  <si>
    <t>минимальная цена</t>
  </si>
  <si>
    <t>максимальная цена</t>
  </si>
  <si>
    <t>среднеарифметическая взвешенная цена</t>
  </si>
  <si>
    <t>минимальная планируемая цена</t>
  </si>
  <si>
    <t>максимальная планируемая цена</t>
  </si>
  <si>
    <t>среднеарифметическая взвешенная планируемая цена</t>
  </si>
  <si>
    <t>в шт.</t>
  </si>
  <si>
    <t>в кв.м.</t>
  </si>
  <si>
    <t>в руб.</t>
  </si>
  <si>
    <t>1 комн.</t>
  </si>
  <si>
    <t>2 комн.</t>
  </si>
  <si>
    <t>3 комн.</t>
  </si>
  <si>
    <t>4 комн.</t>
  </si>
  <si>
    <t>дата выдачи</t>
  </si>
  <si>
    <t>дествительно до</t>
  </si>
  <si>
    <t>дебит</t>
  </si>
  <si>
    <t>кредит</t>
  </si>
  <si>
    <t>руб.</t>
  </si>
  <si>
    <t>тип</t>
  </si>
  <si>
    <t>мин.</t>
  </si>
  <si>
    <t>макс.</t>
  </si>
  <si>
    <t>среднеарифметически взвешенная</t>
  </si>
  <si>
    <t>всего</t>
  </si>
  <si>
    <t>шт.</t>
  </si>
  <si>
    <t>руб./кв.м.</t>
  </si>
  <si>
    <t xml:space="preserve"> с начала стр-ва по 03.10.17</t>
  </si>
  <si>
    <t>центр</t>
  </si>
  <si>
    <t>массовое</t>
  </si>
  <si>
    <t>эконом</t>
  </si>
  <si>
    <t>монтаж здания/менее 50%</t>
  </si>
  <si>
    <t>дебитовое</t>
  </si>
  <si>
    <t>застройщики</t>
  </si>
  <si>
    <t>застройщик 2</t>
  </si>
  <si>
    <t>монтаж здания/более 50%</t>
  </si>
  <si>
    <t>кредитовое</t>
  </si>
  <si>
    <t>застройщик 3</t>
  </si>
  <si>
    <t>застройщик 4</t>
  </si>
  <si>
    <t xml:space="preserve">застройщик 5 </t>
  </si>
  <si>
    <t>застройщик 6</t>
  </si>
  <si>
    <t>комфорт</t>
  </si>
  <si>
    <t>бизнес</t>
  </si>
  <si>
    <t>все этажи</t>
  </si>
  <si>
    <t>по всем стадиям</t>
  </si>
  <si>
    <t>все классы</t>
  </si>
  <si>
    <t>все типы</t>
  </si>
  <si>
    <t>общие/усредненные показатели</t>
  </si>
  <si>
    <t xml:space="preserve">  начало мониторинга застройщика 3</t>
  </si>
  <si>
    <t xml:space="preserve">  начало мониторинга застройщика 6</t>
  </si>
  <si>
    <t xml:space="preserve">  начало мониторинга застройщика 1</t>
  </si>
  <si>
    <t xml:space="preserve">  начало мониторинга застройщика 2</t>
  </si>
  <si>
    <t xml:space="preserve">  начало мониторинга застройщика 4</t>
  </si>
  <si>
    <t xml:space="preserve">  начало мониторинга застройщика 5</t>
  </si>
  <si>
    <t>все периоды</t>
  </si>
  <si>
    <t>монтаж закончен/ спецработы</t>
  </si>
  <si>
    <t xml:space="preserve"> с 03.10.17 по 03.11.2017</t>
  </si>
  <si>
    <t/>
  </si>
  <si>
    <t>динамика роста (+)/снижения (-) к пред. периоду мониторинга застройщика планируемой цены поглощения квартиры, в %</t>
  </si>
  <si>
    <t xml:space="preserve"> динамика роста (+)/снижения (-) планируемых цен поглощения квартир застройщика к  минимальной/максимальной/среднеарифметической планируемой цене к предыдущему периоду,  в %</t>
  </si>
  <si>
    <t xml:space="preserve"> с 03.10.17 по 03.11 17</t>
  </si>
  <si>
    <t>спецработы</t>
  </si>
  <si>
    <t xml:space="preserve"> с 03.11.2017 по 04.12.2017</t>
  </si>
  <si>
    <t xml:space="preserve"> с 03.11 17 по 04.12.2017</t>
  </si>
  <si>
    <t>застройщик 7</t>
  </si>
  <si>
    <t xml:space="preserve">  начало мониторинга застройщика 7</t>
  </si>
  <si>
    <t xml:space="preserve"> с 04.12.2017 по 04.01.2018</t>
  </si>
  <si>
    <t>общая по всему</t>
  </si>
  <si>
    <t xml:space="preserve"> с 04.01.2018 по 03.02.2018</t>
  </si>
  <si>
    <t xml:space="preserve"> с 03.02.2018 по 02.03.2018</t>
  </si>
  <si>
    <t>по всему</t>
  </si>
  <si>
    <t xml:space="preserve"> с 02.03.2018 по 04.04.2018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</si>
</sst>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#,##0_р_."/>
    <numFmt numFmtId="165" formatCode="#,##0.00_р_.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2"/>
      <color rgb="FF000000"/>
      <name val="Calibri"/>
      <family val="2"/>
    </font>
    <font>
      <sz val="11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C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rgb="FF00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2" fillId="1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1" fontId="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2" fontId="2" fillId="11" borderId="1" xfId="0" applyNumberFormat="1" applyFont="1" applyFill="1" applyBorder="1" applyAlignment="1">
      <alignment horizontal="center" vertical="center" wrapText="1"/>
    </xf>
    <xf numFmtId="2" fontId="2" fillId="12" borderId="1" xfId="0" applyNumberFormat="1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2" fontId="1" fillId="14" borderId="3" xfId="0" applyNumberFormat="1" applyFont="1" applyFill="1" applyBorder="1" applyAlignment="1">
      <alignment horizontal="center" vertical="center"/>
    </xf>
    <xf numFmtId="0" fontId="1" fillId="14" borderId="3" xfId="0" applyFont="1" applyFill="1" applyBorder="1" applyAlignment="1">
      <alignment horizontal="center" vertical="center"/>
    </xf>
    <xf numFmtId="164" fontId="1" fillId="14" borderId="3" xfId="0" applyNumberFormat="1" applyFont="1" applyFill="1" applyBorder="1" applyAlignment="1">
      <alignment horizontal="center" vertical="center"/>
    </xf>
    <xf numFmtId="2" fontId="1" fillId="14" borderId="1" xfId="0" applyNumberFormat="1" applyFont="1" applyFill="1" applyBorder="1" applyAlignment="1">
      <alignment horizontal="center" vertical="center"/>
    </xf>
    <xf numFmtId="164" fontId="1" fillId="14" borderId="5" xfId="0" applyNumberFormat="1" applyFont="1" applyFill="1" applyBorder="1" applyAlignment="1">
      <alignment horizontal="center" vertical="center"/>
    </xf>
    <xf numFmtId="164" fontId="1" fillId="14" borderId="1" xfId="0" applyNumberFormat="1" applyFont="1" applyFill="1" applyBorder="1" applyAlignment="1">
      <alignment horizontal="center" vertical="center"/>
    </xf>
    <xf numFmtId="164" fontId="2" fillId="14" borderId="1" xfId="0" applyNumberFormat="1" applyFont="1" applyFill="1" applyBorder="1" applyAlignment="1">
      <alignment horizontal="center" vertical="center"/>
    </xf>
    <xf numFmtId="164" fontId="2" fillId="14" borderId="1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vertical="center"/>
    </xf>
    <xf numFmtId="2" fontId="1" fillId="2" borderId="4" xfId="0" applyNumberFormat="1" applyFont="1" applyFill="1" applyBorder="1" applyAlignment="1">
      <alignment vertical="center"/>
    </xf>
    <xf numFmtId="2" fontId="1" fillId="2" borderId="5" xfId="0" applyNumberFormat="1" applyFont="1" applyFill="1" applyBorder="1" applyAlignment="1">
      <alignment vertical="center"/>
    </xf>
    <xf numFmtId="2" fontId="1" fillId="14" borderId="5" xfId="0" applyNumberFormat="1" applyFont="1" applyFill="1" applyBorder="1" applyAlignment="1">
      <alignment horizontal="center" vertical="center" wrapText="1"/>
    </xf>
    <xf numFmtId="164" fontId="1" fillId="14" borderId="5" xfId="0" applyNumberFormat="1" applyFont="1" applyFill="1" applyBorder="1" applyAlignment="1">
      <alignment horizontal="center" vertical="center" wrapText="1"/>
    </xf>
    <xf numFmtId="14" fontId="1" fillId="14" borderId="1" xfId="0" applyNumberFormat="1" applyFont="1" applyFill="1" applyBorder="1" applyAlignment="1">
      <alignment horizontal="center" vertical="center"/>
    </xf>
    <xf numFmtId="41" fontId="2" fillId="14" borderId="1" xfId="0" applyNumberFormat="1" applyFont="1" applyFill="1" applyBorder="1" applyAlignment="1">
      <alignment horizontal="center" vertical="center"/>
    </xf>
    <xf numFmtId="164" fontId="1" fillId="14" borderId="1" xfId="0" applyNumberFormat="1" applyFont="1" applyFill="1" applyBorder="1" applyAlignment="1">
      <alignment horizontal="center" vertical="center" wrapText="1"/>
    </xf>
    <xf numFmtId="2" fontId="1" fillId="14" borderId="1" xfId="0" applyNumberFormat="1" applyFont="1" applyFill="1" applyBorder="1" applyAlignment="1">
      <alignment horizontal="center" vertical="center" wrapText="1"/>
    </xf>
    <xf numFmtId="1" fontId="1" fillId="14" borderId="1" xfId="0" applyNumberFormat="1" applyFont="1" applyFill="1" applyBorder="1" applyAlignment="1">
      <alignment horizontal="center" vertical="center"/>
    </xf>
    <xf numFmtId="14" fontId="1" fillId="14" borderId="1" xfId="0" applyNumberFormat="1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14" fontId="3" fillId="14" borderId="1" xfId="0" applyNumberFormat="1" applyFont="1" applyFill="1" applyBorder="1" applyAlignment="1">
      <alignment horizontal="center" vertical="center" wrapText="1"/>
    </xf>
    <xf numFmtId="1" fontId="3" fillId="14" borderId="1" xfId="0" applyNumberFormat="1" applyFont="1" applyFill="1" applyBorder="1" applyAlignment="1">
      <alignment horizontal="center" vertical="center"/>
    </xf>
    <xf numFmtId="0" fontId="3" fillId="14" borderId="3" xfId="0" applyFont="1" applyFill="1" applyBorder="1" applyAlignment="1">
      <alignment horizontal="center" vertical="center"/>
    </xf>
    <xf numFmtId="2" fontId="3" fillId="14" borderId="3" xfId="0" applyNumberFormat="1" applyFont="1" applyFill="1" applyBorder="1" applyAlignment="1">
      <alignment horizontal="center" vertical="center"/>
    </xf>
    <xf numFmtId="164" fontId="3" fillId="14" borderId="3" xfId="0" applyNumberFormat="1" applyFont="1" applyFill="1" applyBorder="1" applyAlignment="1">
      <alignment horizontal="center" vertical="center"/>
    </xf>
    <xf numFmtId="2" fontId="3" fillId="14" borderId="1" xfId="0" applyNumberFormat="1" applyFont="1" applyFill="1" applyBorder="1" applyAlignment="1">
      <alignment horizontal="center" vertical="center"/>
    </xf>
    <xf numFmtId="164" fontId="3" fillId="14" borderId="5" xfId="0" applyNumberFormat="1" applyFont="1" applyFill="1" applyBorder="1" applyAlignment="1">
      <alignment horizontal="center" vertical="center"/>
    </xf>
    <xf numFmtId="164" fontId="3" fillId="14" borderId="1" xfId="0" applyNumberFormat="1" applyFont="1" applyFill="1" applyBorder="1" applyAlignment="1">
      <alignment horizontal="center" vertical="center"/>
    </xf>
    <xf numFmtId="164" fontId="7" fillId="14" borderId="1" xfId="0" applyNumberFormat="1" applyFont="1" applyFill="1" applyBorder="1" applyAlignment="1">
      <alignment horizontal="center" vertical="center"/>
    </xf>
    <xf numFmtId="164" fontId="7" fillId="14" borderId="1" xfId="0" applyNumberFormat="1" applyFont="1" applyFill="1" applyBorder="1" applyAlignment="1">
      <alignment horizontal="center" vertical="center" wrapText="1"/>
    </xf>
    <xf numFmtId="2" fontId="3" fillId="14" borderId="5" xfId="0" applyNumberFormat="1" applyFont="1" applyFill="1" applyBorder="1" applyAlignment="1">
      <alignment horizontal="center" vertical="center" wrapText="1"/>
    </xf>
    <xf numFmtId="14" fontId="3" fillId="14" borderId="1" xfId="0" applyNumberFormat="1" applyFont="1" applyFill="1" applyBorder="1" applyAlignment="1">
      <alignment horizontal="center" vertical="center"/>
    </xf>
    <xf numFmtId="41" fontId="7" fillId="14" borderId="1" xfId="0" applyNumberFormat="1" applyFont="1" applyFill="1" applyBorder="1" applyAlignment="1">
      <alignment horizontal="center" vertical="center"/>
    </xf>
    <xf numFmtId="164" fontId="3" fillId="14" borderId="1" xfId="0" applyNumberFormat="1" applyFont="1" applyFill="1" applyBorder="1" applyAlignment="1">
      <alignment horizontal="center" vertical="center" wrapText="1"/>
    </xf>
    <xf numFmtId="2" fontId="3" fillId="14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2" fontId="1" fillId="14" borderId="5" xfId="0" applyNumberFormat="1" applyFont="1" applyFill="1" applyBorder="1" applyAlignment="1">
      <alignment horizontal="center" vertical="center" wrapText="1"/>
    </xf>
    <xf numFmtId="2" fontId="1" fillId="14" borderId="5" xfId="0" applyNumberFormat="1" applyFont="1" applyFill="1" applyBorder="1" applyAlignment="1">
      <alignment horizontal="center" vertical="center" wrapText="1"/>
    </xf>
    <xf numFmtId="2" fontId="1" fillId="14" borderId="5" xfId="0" applyNumberFormat="1" applyFont="1" applyFill="1" applyBorder="1" applyAlignment="1">
      <alignment horizontal="center" vertical="center" wrapText="1"/>
    </xf>
    <xf numFmtId="2" fontId="1" fillId="14" borderId="5" xfId="0" applyNumberFormat="1" applyFont="1" applyFill="1" applyBorder="1" applyAlignment="1">
      <alignment horizontal="center" vertical="center" wrapText="1"/>
    </xf>
    <xf numFmtId="2" fontId="1" fillId="14" borderId="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/>
    </xf>
    <xf numFmtId="2" fontId="1" fillId="14" borderId="5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1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41" fontId="0" fillId="0" borderId="1" xfId="0" applyNumberFormat="1" applyBorder="1" applyAlignment="1">
      <alignment horizontal="center" vertical="center"/>
    </xf>
    <xf numFmtId="2" fontId="1" fillId="14" borderId="5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1" fillId="14" borderId="5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64" fontId="3" fillId="14" borderId="5" xfId="0" applyNumberFormat="1" applyFont="1" applyFill="1" applyBorder="1" applyAlignment="1">
      <alignment horizontal="center" vertical="center" wrapText="1"/>
    </xf>
    <xf numFmtId="2" fontId="1" fillId="1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2" fontId="1" fillId="14" borderId="5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2" fontId="1" fillId="14" borderId="5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1" fillId="14" borderId="5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2" fontId="1" fillId="14" borderId="3" xfId="0" applyNumberFormat="1" applyFont="1" applyFill="1" applyBorder="1" applyAlignment="1">
      <alignment horizontal="center" vertical="center" wrapText="1"/>
    </xf>
    <xf numFmtId="2" fontId="1" fillId="14" borderId="4" xfId="0" applyNumberFormat="1" applyFont="1" applyFill="1" applyBorder="1" applyAlignment="1">
      <alignment horizontal="center" vertical="center" wrapText="1"/>
    </xf>
    <xf numFmtId="2" fontId="1" fillId="14" borderId="5" xfId="0" applyNumberFormat="1" applyFont="1" applyFill="1" applyBorder="1" applyAlignment="1">
      <alignment horizontal="center" vertical="center" wrapText="1"/>
    </xf>
    <xf numFmtId="0" fontId="1" fillId="14" borderId="3" xfId="0" applyFont="1" applyFill="1" applyBorder="1" applyAlignment="1">
      <alignment horizontal="center" vertical="center" wrapText="1"/>
    </xf>
    <xf numFmtId="0" fontId="1" fillId="14" borderId="4" xfId="0" applyFont="1" applyFill="1" applyBorder="1" applyAlignment="1">
      <alignment horizontal="center" vertical="center" wrapText="1"/>
    </xf>
    <xf numFmtId="0" fontId="1" fillId="14" borderId="5" xfId="0" applyFont="1" applyFill="1" applyBorder="1" applyAlignment="1">
      <alignment horizontal="center" vertical="center" wrapText="1"/>
    </xf>
    <xf numFmtId="2" fontId="1" fillId="15" borderId="3" xfId="0" applyNumberFormat="1" applyFont="1" applyFill="1" applyBorder="1" applyAlignment="1">
      <alignment horizontal="center" vertical="center"/>
    </xf>
    <xf numFmtId="2" fontId="1" fillId="15" borderId="4" xfId="0" applyNumberFormat="1" applyFont="1" applyFill="1" applyBorder="1" applyAlignment="1">
      <alignment horizontal="center" vertical="center"/>
    </xf>
    <xf numFmtId="2" fontId="1" fillId="15" borderId="5" xfId="0" applyNumberFormat="1" applyFont="1" applyFill="1" applyBorder="1" applyAlignment="1">
      <alignment horizontal="center" vertical="center"/>
    </xf>
    <xf numFmtId="164" fontId="2" fillId="6" borderId="3" xfId="0" applyNumberFormat="1" applyFont="1" applyFill="1" applyBorder="1" applyAlignment="1">
      <alignment horizontal="center" vertical="center"/>
    </xf>
    <xf numFmtId="164" fontId="2" fillId="6" borderId="4" xfId="0" applyNumberFormat="1" applyFont="1" applyFill="1" applyBorder="1" applyAlignment="1">
      <alignment horizontal="center" vertical="center"/>
    </xf>
    <xf numFmtId="164" fontId="2" fillId="6" borderId="5" xfId="0" applyNumberFormat="1" applyFont="1" applyFill="1" applyBorder="1" applyAlignment="1">
      <alignment horizontal="center" vertical="center"/>
    </xf>
    <xf numFmtId="164" fontId="2" fillId="6" borderId="3" xfId="0" applyNumberFormat="1" applyFont="1" applyFill="1" applyBorder="1" applyAlignment="1">
      <alignment horizontal="center" vertical="center" wrapText="1"/>
    </xf>
    <xf numFmtId="164" fontId="2" fillId="6" borderId="4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>
      <alignment horizontal="center" vertical="center" wrapText="1"/>
    </xf>
    <xf numFmtId="2" fontId="2" fillId="7" borderId="3" xfId="0" applyNumberFormat="1" applyFont="1" applyFill="1" applyBorder="1" applyAlignment="1">
      <alignment horizontal="center" vertical="center" wrapText="1"/>
    </xf>
    <xf numFmtId="2" fontId="2" fillId="7" borderId="4" xfId="0" applyNumberFormat="1" applyFont="1" applyFill="1" applyBorder="1" applyAlignment="1">
      <alignment horizontal="center" vertical="center" wrapText="1"/>
    </xf>
    <xf numFmtId="2" fontId="2" fillId="7" borderId="5" xfId="0" applyNumberFormat="1" applyFont="1" applyFill="1" applyBorder="1" applyAlignment="1">
      <alignment horizontal="center" vertical="center" wrapText="1"/>
    </xf>
    <xf numFmtId="164" fontId="1" fillId="10" borderId="3" xfId="0" applyNumberFormat="1" applyFont="1" applyFill="1" applyBorder="1" applyAlignment="1">
      <alignment horizontal="center" vertical="center" wrapText="1"/>
    </xf>
    <xf numFmtId="164" fontId="1" fillId="10" borderId="4" xfId="0" applyNumberFormat="1" applyFont="1" applyFill="1" applyBorder="1" applyAlignment="1">
      <alignment horizontal="center" vertical="center" wrapText="1"/>
    </xf>
    <xf numFmtId="164" fontId="1" fillId="10" borderId="5" xfId="0" applyNumberFormat="1" applyFont="1" applyFill="1" applyBorder="1" applyAlignment="1">
      <alignment horizontal="center" vertical="center" wrapText="1"/>
    </xf>
    <xf numFmtId="164" fontId="1" fillId="10" borderId="3" xfId="0" applyNumberFormat="1" applyFont="1" applyFill="1" applyBorder="1" applyAlignment="1">
      <alignment horizontal="center" vertical="center"/>
    </xf>
    <xf numFmtId="164" fontId="1" fillId="10" borderId="4" xfId="0" applyNumberFormat="1" applyFont="1" applyFill="1" applyBorder="1" applyAlignment="1">
      <alignment horizontal="center" vertical="center"/>
    </xf>
    <xf numFmtId="164" fontId="1" fillId="10" borderId="5" xfId="0" applyNumberFormat="1" applyFont="1" applyFill="1" applyBorder="1" applyAlignment="1">
      <alignment horizontal="center" vertical="center"/>
    </xf>
    <xf numFmtId="2" fontId="2" fillId="12" borderId="3" xfId="0" applyNumberFormat="1" applyFont="1" applyFill="1" applyBorder="1" applyAlignment="1">
      <alignment horizontal="center" vertical="center" wrapText="1"/>
    </xf>
    <xf numFmtId="2" fontId="2" fillId="12" borderId="4" xfId="0" applyNumberFormat="1" applyFont="1" applyFill="1" applyBorder="1" applyAlignment="1">
      <alignment horizontal="center" vertical="center" wrapText="1"/>
    </xf>
    <xf numFmtId="2" fontId="2" fillId="12" borderId="5" xfId="0" applyNumberFormat="1" applyFont="1" applyFill="1" applyBorder="1" applyAlignment="1">
      <alignment horizontal="center" vertical="center" wrapText="1"/>
    </xf>
    <xf numFmtId="2" fontId="2" fillId="11" borderId="3" xfId="0" applyNumberFormat="1" applyFont="1" applyFill="1" applyBorder="1" applyAlignment="1">
      <alignment horizontal="center" vertical="center" wrapText="1"/>
    </xf>
    <xf numFmtId="2" fontId="2" fillId="11" borderId="4" xfId="0" applyNumberFormat="1" applyFont="1" applyFill="1" applyBorder="1" applyAlignment="1">
      <alignment horizontal="center" vertical="center" wrapText="1"/>
    </xf>
    <xf numFmtId="2" fontId="2" fillId="11" borderId="5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2" fontId="2" fillId="6" borderId="3" xfId="0" applyNumberFormat="1" applyFont="1" applyFill="1" applyBorder="1" applyAlignment="1">
      <alignment horizontal="center" vertical="center" wrapText="1"/>
    </xf>
    <xf numFmtId="2" fontId="2" fillId="6" borderId="4" xfId="0" applyNumberFormat="1" applyFont="1" applyFill="1" applyBorder="1" applyAlignment="1">
      <alignment horizontal="center" vertical="center" wrapText="1"/>
    </xf>
    <xf numFmtId="2" fontId="2" fillId="6" borderId="5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2" fontId="1" fillId="7" borderId="3" xfId="0" applyNumberFormat="1" applyFont="1" applyFill="1" applyBorder="1" applyAlignment="1">
      <alignment horizontal="center" vertical="center" wrapText="1"/>
    </xf>
    <xf numFmtId="2" fontId="1" fillId="7" borderId="4" xfId="0" applyNumberFormat="1" applyFont="1" applyFill="1" applyBorder="1" applyAlignment="1">
      <alignment horizontal="center" vertical="center" wrapText="1"/>
    </xf>
    <xf numFmtId="2" fontId="1" fillId="7" borderId="5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164" fontId="2" fillId="6" borderId="7" xfId="0" applyNumberFormat="1" applyFont="1" applyFill="1" applyBorder="1" applyAlignment="1">
      <alignment horizontal="center" vertical="center" wrapText="1"/>
    </xf>
    <xf numFmtId="164" fontId="1" fillId="9" borderId="3" xfId="0" applyNumberFormat="1" applyFont="1" applyFill="1" applyBorder="1" applyAlignment="1">
      <alignment horizontal="center" vertical="center" wrapText="1"/>
    </xf>
    <xf numFmtId="164" fontId="1" fillId="9" borderId="4" xfId="0" applyNumberFormat="1" applyFont="1" applyFill="1" applyBorder="1" applyAlignment="1">
      <alignment horizontal="center" vertical="center" wrapText="1"/>
    </xf>
    <xf numFmtId="164" fontId="1" fillId="9" borderId="5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2" fontId="2" fillId="8" borderId="3" xfId="0" applyNumberFormat="1" applyFont="1" applyFill="1" applyBorder="1" applyAlignment="1">
      <alignment horizontal="center" vertical="center" wrapText="1"/>
    </xf>
    <xf numFmtId="2" fontId="2" fillId="8" borderId="4" xfId="0" applyNumberFormat="1" applyFont="1" applyFill="1" applyBorder="1" applyAlignment="1">
      <alignment horizontal="center" vertical="center" wrapText="1"/>
    </xf>
    <xf numFmtId="2" fontId="2" fillId="8" borderId="5" xfId="0" applyNumberFormat="1" applyFont="1" applyFill="1" applyBorder="1" applyAlignment="1">
      <alignment horizontal="center" vertical="center" wrapText="1"/>
    </xf>
    <xf numFmtId="2" fontId="1" fillId="3" borderId="3" xfId="0" applyNumberFormat="1" applyFont="1" applyFill="1" applyBorder="1" applyAlignment="1">
      <alignment horizontal="center" vertical="center" wrapText="1"/>
    </xf>
    <xf numFmtId="2" fontId="1" fillId="3" borderId="4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2" fontId="1" fillId="4" borderId="3" xfId="0" applyNumberFormat="1" applyFont="1" applyFill="1" applyBorder="1" applyAlignment="1">
      <alignment horizontal="center" vertic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10" borderId="1" xfId="0" applyNumberFormat="1" applyFont="1" applyFill="1" applyBorder="1" applyAlignment="1">
      <alignment horizontal="center" vertical="center" wrapText="1"/>
    </xf>
    <xf numFmtId="2" fontId="1" fillId="4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2" fontId="1" fillId="3" borderId="5" xfId="0" applyNumberFormat="1" applyFont="1" applyFill="1" applyBorder="1" applyAlignment="1">
      <alignment horizontal="center" vertical="center" wrapText="1"/>
    </xf>
    <xf numFmtId="164" fontId="1" fillId="4" borderId="5" xfId="0" applyNumberFormat="1" applyFont="1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2" fontId="3" fillId="16" borderId="3" xfId="0" applyNumberFormat="1" applyFont="1" applyFill="1" applyBorder="1" applyAlignment="1">
      <alignment horizontal="center" vertical="center"/>
    </xf>
    <xf numFmtId="2" fontId="3" fillId="16" borderId="4" xfId="0" applyNumberFormat="1" applyFont="1" applyFill="1" applyBorder="1" applyAlignment="1">
      <alignment horizontal="center" vertical="center"/>
    </xf>
    <xf numFmtId="2" fontId="3" fillId="16" borderId="5" xfId="0" applyNumberFormat="1" applyFont="1" applyFill="1" applyBorder="1" applyAlignment="1">
      <alignment horizontal="center" vertical="center"/>
    </xf>
    <xf numFmtId="0" fontId="3" fillId="14" borderId="3" xfId="0" applyFont="1" applyFill="1" applyBorder="1" applyAlignment="1">
      <alignment horizontal="center" vertical="center" wrapText="1"/>
    </xf>
    <xf numFmtId="0" fontId="3" fillId="14" borderId="4" xfId="0" applyFont="1" applyFill="1" applyBorder="1" applyAlignment="1">
      <alignment horizontal="center" vertical="center" wrapText="1"/>
    </xf>
    <xf numFmtId="0" fontId="3" fillId="14" borderId="5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60"/>
  <sheetViews>
    <sheetView tabSelected="1" topLeftCell="CZ41" zoomScaleNormal="100" workbookViewId="0">
      <selection activeCell="DI56" sqref="DI56"/>
    </sheetView>
  </sheetViews>
  <sheetFormatPr defaultRowHeight="15" x14ac:dyDescent="0.25"/>
  <cols>
    <col min="1" max="1" width="33.7109375" customWidth="1"/>
    <col min="2" max="2" width="31.42578125" customWidth="1"/>
    <col min="3" max="3" width="16.85546875" customWidth="1"/>
    <col min="4" max="4" width="16.140625" customWidth="1"/>
    <col min="5" max="5" width="17.5703125" customWidth="1"/>
    <col min="6" max="6" width="29.5703125" customWidth="1"/>
    <col min="7" max="7" width="15.7109375" customWidth="1"/>
    <col min="8" max="8" width="15.85546875" customWidth="1"/>
    <col min="9" max="9" width="16" customWidth="1"/>
    <col min="10" max="10" width="16.140625" customWidth="1"/>
    <col min="11" max="11" width="14.7109375" customWidth="1"/>
    <col min="12" max="12" width="15.7109375" customWidth="1"/>
    <col min="13" max="13" width="12.140625" customWidth="1"/>
    <col min="14" max="14" width="12.28515625" customWidth="1"/>
    <col min="15" max="15" width="14.7109375" customWidth="1"/>
    <col min="16" max="16" width="11" customWidth="1"/>
    <col min="17" max="17" width="13.42578125" customWidth="1"/>
    <col min="18" max="18" width="11.5703125" customWidth="1"/>
    <col min="19" max="20" width="12" customWidth="1"/>
    <col min="21" max="21" width="11.5703125" customWidth="1"/>
    <col min="22" max="22" width="11.85546875" customWidth="1"/>
    <col min="23" max="23" width="12.42578125" customWidth="1"/>
    <col min="24" max="24" width="10.85546875" customWidth="1"/>
    <col min="25" max="25" width="12.140625" customWidth="1"/>
    <col min="26" max="26" width="10.7109375" bestFit="1" customWidth="1"/>
    <col min="27" max="27" width="11" customWidth="1"/>
    <col min="28" max="28" width="13" customWidth="1"/>
    <col min="29" max="29" width="17.42578125" style="110" customWidth="1"/>
    <col min="30" max="30" width="16.7109375" style="110" customWidth="1"/>
    <col min="31" max="31" width="17.140625" style="110" customWidth="1"/>
    <col min="32" max="32" width="16.5703125" style="110" customWidth="1"/>
    <col min="33" max="33" width="13.5703125" style="110" customWidth="1"/>
    <col min="34" max="34" width="10.7109375" bestFit="1" customWidth="1"/>
    <col min="35" max="35" width="11.42578125" customWidth="1"/>
    <col min="36" max="36" width="11.85546875" customWidth="1"/>
    <col min="37" max="37" width="11.140625" customWidth="1"/>
    <col min="38" max="39" width="11.7109375" customWidth="1"/>
    <col min="40" max="40" width="11.140625" customWidth="1"/>
    <col min="41" max="41" width="10.7109375" bestFit="1" customWidth="1"/>
    <col min="42" max="42" width="10.5703125" bestFit="1" customWidth="1"/>
    <col min="43" max="43" width="11.7109375" customWidth="1"/>
    <col min="44" max="44" width="10.5703125" customWidth="1"/>
    <col min="45" max="46" width="10.5703125" bestFit="1" customWidth="1"/>
    <col min="47" max="48" width="11.42578125" customWidth="1"/>
    <col min="49" max="49" width="11.5703125" customWidth="1"/>
    <col min="50" max="50" width="11" customWidth="1"/>
    <col min="51" max="52" width="11.85546875" customWidth="1"/>
    <col min="53" max="54" width="13.140625" customWidth="1"/>
    <col min="55" max="55" width="12.5703125" customWidth="1"/>
    <col min="56" max="56" width="11.28515625" customWidth="1"/>
    <col min="57" max="57" width="11.140625" customWidth="1"/>
    <col min="58" max="58" width="10.85546875" customWidth="1"/>
    <col min="59" max="59" width="12.140625" customWidth="1"/>
    <col min="60" max="60" width="12" customWidth="1"/>
    <col min="61" max="61" width="15.7109375" customWidth="1"/>
    <col min="62" max="62" width="11.5703125" customWidth="1"/>
    <col min="63" max="63" width="12" customWidth="1"/>
    <col min="64" max="64" width="11.85546875" customWidth="1"/>
    <col min="65" max="65" width="11.5703125" customWidth="1"/>
    <col min="66" max="66" width="11.42578125" customWidth="1"/>
    <col min="67" max="67" width="11.140625" customWidth="1"/>
    <col min="68" max="68" width="11.85546875" customWidth="1"/>
    <col min="69" max="69" width="11" customWidth="1"/>
    <col min="70" max="70" width="12.42578125" customWidth="1"/>
    <col min="71" max="71" width="14.7109375" customWidth="1"/>
    <col min="72" max="72" width="11.5703125" customWidth="1"/>
    <col min="73" max="73" width="12.5703125" customWidth="1"/>
    <col min="74" max="74" width="12.42578125" customWidth="1"/>
    <col min="75" max="75" width="11.5703125" customWidth="1"/>
    <col min="76" max="76" width="10.5703125" customWidth="1"/>
    <col min="77" max="77" width="11.5703125" customWidth="1"/>
    <col min="78" max="78" width="11" customWidth="1"/>
    <col min="79" max="79" width="11.140625" customWidth="1"/>
    <col min="80" max="80" width="11.42578125" customWidth="1"/>
    <col min="81" max="81" width="11" customWidth="1"/>
    <col min="82" max="82" width="12.140625" customWidth="1"/>
    <col min="83" max="83" width="11.28515625" customWidth="1"/>
    <col min="84" max="84" width="11" customWidth="1"/>
    <col min="85" max="85" width="12.28515625" customWidth="1"/>
    <col min="86" max="86" width="10.7109375" bestFit="1" customWidth="1"/>
    <col min="87" max="87" width="11.28515625" customWidth="1"/>
    <col min="88" max="88" width="12.140625" customWidth="1"/>
    <col min="89" max="89" width="11.85546875" customWidth="1"/>
    <col min="90" max="90" width="10.7109375" bestFit="1" customWidth="1"/>
    <col min="91" max="91" width="11.85546875" customWidth="1"/>
    <col min="92" max="92" width="12" customWidth="1"/>
    <col min="93" max="93" width="12.42578125" customWidth="1"/>
    <col min="94" max="94" width="16.42578125" customWidth="1"/>
    <col min="95" max="95" width="14.5703125" customWidth="1"/>
    <col min="96" max="96" width="18" customWidth="1"/>
    <col min="97" max="97" width="19.140625" customWidth="1"/>
    <col min="98" max="98" width="13.42578125" customWidth="1"/>
    <col min="99" max="99" width="13.28515625" bestFit="1" customWidth="1"/>
    <col min="100" max="100" width="13.140625" customWidth="1"/>
    <col min="101" max="101" width="10.7109375" bestFit="1" customWidth="1"/>
    <col min="102" max="102" width="14.7109375" customWidth="1"/>
    <col min="103" max="103" width="13.28515625" bestFit="1" customWidth="1"/>
    <col min="104" max="104" width="13.7109375" customWidth="1"/>
    <col min="105" max="105" width="10.42578125" customWidth="1"/>
    <col min="106" max="106" width="13.140625" customWidth="1"/>
    <col min="107" max="107" width="13.28515625" bestFit="1" customWidth="1"/>
    <col min="108" max="108" width="13.7109375" customWidth="1"/>
    <col min="109" max="109" width="11" customWidth="1"/>
    <col min="110" max="110" width="13.5703125" customWidth="1"/>
    <col min="111" max="112" width="13.28515625" bestFit="1" customWidth="1"/>
    <col min="113" max="113" width="13.5703125" customWidth="1"/>
    <col min="114" max="114" width="13.85546875" customWidth="1"/>
    <col min="115" max="116" width="9.28515625" bestFit="1" customWidth="1"/>
    <col min="117" max="117" width="12.28515625" customWidth="1"/>
    <col min="118" max="118" width="9.28515625" bestFit="1" customWidth="1"/>
    <col min="119" max="119" width="13.28515625" bestFit="1" customWidth="1"/>
    <col min="120" max="120" width="10.5703125" bestFit="1" customWidth="1"/>
    <col min="121" max="122" width="9.28515625" bestFit="1" customWidth="1"/>
    <col min="123" max="123" width="10.5703125" bestFit="1" customWidth="1"/>
    <col min="124" max="124" width="13.28515625" bestFit="1" customWidth="1"/>
    <col min="125" max="125" width="10.5703125" bestFit="1" customWidth="1"/>
    <col min="126" max="126" width="11.7109375" customWidth="1"/>
    <col min="127" max="127" width="10.5703125" bestFit="1" customWidth="1"/>
    <col min="129" max="129" width="11.7109375" customWidth="1"/>
    <col min="134" max="134" width="11.7109375" bestFit="1" customWidth="1"/>
    <col min="135" max="135" width="12.42578125" customWidth="1"/>
    <col min="136" max="136" width="11.7109375" bestFit="1" customWidth="1"/>
    <col min="138" max="138" width="10.7109375" bestFit="1" customWidth="1"/>
    <col min="139" max="139" width="11.28515625" customWidth="1"/>
    <col min="140" max="140" width="11.7109375" bestFit="1" customWidth="1"/>
    <col min="145" max="145" width="11" customWidth="1"/>
    <col min="146" max="146" width="13.7109375" customWidth="1"/>
    <col min="147" max="147" width="14.5703125" customWidth="1"/>
    <col min="148" max="148" width="8.140625" bestFit="1" customWidth="1"/>
    <col min="149" max="149" width="17.28515625" customWidth="1"/>
    <col min="150" max="150" width="12.85546875" customWidth="1"/>
    <col min="151" max="152" width="11.42578125" customWidth="1"/>
    <col min="153" max="153" width="11.7109375" customWidth="1"/>
    <col min="154" max="155" width="12" customWidth="1"/>
    <col min="156" max="156" width="11" customWidth="1"/>
    <col min="157" max="157" width="12.140625" customWidth="1"/>
    <col min="158" max="158" width="11" customWidth="1"/>
    <col min="159" max="159" width="11.7109375" customWidth="1"/>
    <col min="160" max="160" width="11.42578125" customWidth="1"/>
    <col min="161" max="161" width="10.85546875" customWidth="1"/>
    <col min="179" max="179" width="9.5703125" bestFit="1" customWidth="1"/>
    <col min="180" max="180" width="10.5703125" customWidth="1"/>
    <col min="181" max="181" width="11.140625" customWidth="1"/>
    <col min="182" max="182" width="12" customWidth="1"/>
    <col min="184" max="184" width="16.5703125" style="110" customWidth="1"/>
    <col min="185" max="185" width="15.7109375" style="110" customWidth="1"/>
    <col min="186" max="186" width="14" style="110" customWidth="1"/>
    <col min="187" max="187" width="14.42578125" style="110" customWidth="1"/>
    <col min="193" max="193" width="15.140625" customWidth="1"/>
    <col min="194" max="194" width="16" customWidth="1"/>
    <col min="195" max="195" width="15.5703125" customWidth="1"/>
    <col min="196" max="196" width="14.7109375" customWidth="1"/>
    <col min="197" max="197" width="17.140625" customWidth="1"/>
    <col min="198" max="198" width="15" customWidth="1"/>
    <col min="199" max="199" width="29.42578125" customWidth="1"/>
    <col min="200" max="200" width="23.7109375" customWidth="1"/>
    <col min="201" max="201" width="29" customWidth="1"/>
    <col min="202" max="202" width="25.28515625" customWidth="1"/>
    <col min="203" max="203" width="18.42578125" customWidth="1"/>
    <col min="204" max="204" width="11.28515625" bestFit="1" customWidth="1"/>
    <col min="205" max="205" width="11.5703125" customWidth="1"/>
    <col min="206" max="206" width="12.5703125" customWidth="1"/>
    <col min="208" max="208" width="11.5703125" customWidth="1"/>
    <col min="209" max="209" width="11.28515625" bestFit="1" customWidth="1"/>
    <col min="210" max="210" width="12.42578125" customWidth="1"/>
    <col min="212" max="212" width="12.140625" customWidth="1"/>
    <col min="213" max="213" width="11.140625" customWidth="1"/>
    <col min="214" max="214" width="12.42578125" customWidth="1"/>
    <col min="216" max="216" width="12.140625" customWidth="1"/>
    <col min="217" max="217" width="12.7109375" customWidth="1"/>
    <col min="218" max="218" width="12.42578125" customWidth="1"/>
    <col min="219" max="219" width="12.140625" customWidth="1"/>
    <col min="232" max="232" width="10.42578125" customWidth="1"/>
    <col min="233" max="233" width="10.5703125" customWidth="1"/>
    <col min="352" max="352" width="10.42578125" customWidth="1"/>
    <col min="387" max="387" width="9.140625" customWidth="1"/>
  </cols>
  <sheetData>
    <row r="1" spans="1:243" s="2" customFormat="1" ht="30.75" customHeight="1" x14ac:dyDescent="0.25">
      <c r="A1" s="231" t="s">
        <v>77</v>
      </c>
      <c r="B1" s="232" t="s">
        <v>1</v>
      </c>
      <c r="C1" s="233" t="s">
        <v>2</v>
      </c>
      <c r="D1" s="236" t="s">
        <v>3</v>
      </c>
      <c r="E1" s="236" t="s">
        <v>4</v>
      </c>
      <c r="F1" s="236" t="s">
        <v>5</v>
      </c>
      <c r="G1" s="236" t="s">
        <v>6</v>
      </c>
      <c r="H1" s="236" t="s">
        <v>7</v>
      </c>
      <c r="I1" s="219" t="s">
        <v>8</v>
      </c>
      <c r="J1" s="220"/>
      <c r="K1" s="220"/>
      <c r="L1" s="220"/>
      <c r="M1" s="220"/>
      <c r="N1" s="219" t="s">
        <v>9</v>
      </c>
      <c r="O1" s="220"/>
      <c r="P1" s="220"/>
      <c r="Q1" s="220"/>
      <c r="R1" s="220"/>
      <c r="S1" s="226" t="s">
        <v>10</v>
      </c>
      <c r="T1" s="227"/>
      <c r="U1" s="227"/>
      <c r="V1" s="227"/>
      <c r="W1" s="227"/>
      <c r="X1" s="226" t="s">
        <v>10</v>
      </c>
      <c r="Y1" s="227"/>
      <c r="Z1" s="227"/>
      <c r="AA1" s="227"/>
      <c r="AB1" s="227"/>
      <c r="AC1" s="239" t="s">
        <v>10</v>
      </c>
      <c r="AD1" s="240"/>
      <c r="AE1" s="240"/>
      <c r="AF1" s="240"/>
      <c r="AG1" s="240"/>
      <c r="AH1" s="226" t="s">
        <v>11</v>
      </c>
      <c r="AI1" s="227"/>
      <c r="AJ1" s="227"/>
      <c r="AK1" s="227"/>
      <c r="AL1" s="227"/>
      <c r="AM1" s="227"/>
      <c r="AN1" s="227"/>
      <c r="AO1" s="227"/>
      <c r="AP1" s="227"/>
      <c r="AQ1" s="227"/>
      <c r="AR1" s="227"/>
      <c r="AS1" s="243"/>
      <c r="AT1" s="239" t="s">
        <v>12</v>
      </c>
      <c r="AU1" s="240"/>
      <c r="AV1" s="240"/>
      <c r="AW1" s="240"/>
      <c r="AX1" s="239" t="s">
        <v>12</v>
      </c>
      <c r="AY1" s="240"/>
      <c r="AZ1" s="240"/>
      <c r="BA1" s="240"/>
      <c r="BB1" s="239" t="s">
        <v>12</v>
      </c>
      <c r="BC1" s="240"/>
      <c r="BD1" s="240"/>
      <c r="BE1" s="240"/>
      <c r="BF1" s="239" t="s">
        <v>12</v>
      </c>
      <c r="BG1" s="240"/>
      <c r="BH1" s="240"/>
      <c r="BI1" s="240"/>
      <c r="BJ1" s="241" t="s">
        <v>12</v>
      </c>
      <c r="BK1" s="241"/>
      <c r="BL1" s="241"/>
      <c r="BM1" s="241"/>
      <c r="BN1" s="241"/>
      <c r="BO1" s="241" t="s">
        <v>12</v>
      </c>
      <c r="BP1" s="241"/>
      <c r="BQ1" s="241"/>
      <c r="BR1" s="241"/>
      <c r="BS1" s="241"/>
      <c r="BT1" s="241" t="s">
        <v>12</v>
      </c>
      <c r="BU1" s="241"/>
      <c r="BV1" s="241"/>
      <c r="BW1" s="241"/>
      <c r="BX1" s="241"/>
      <c r="BY1" s="241" t="s">
        <v>12</v>
      </c>
      <c r="BZ1" s="241"/>
      <c r="CA1" s="241"/>
      <c r="CB1" s="241"/>
      <c r="CC1" s="241"/>
      <c r="CD1" s="239" t="s">
        <v>12</v>
      </c>
      <c r="CE1" s="240"/>
      <c r="CF1" s="240"/>
      <c r="CG1" s="240"/>
      <c r="CH1" s="239" t="s">
        <v>12</v>
      </c>
      <c r="CI1" s="240"/>
      <c r="CJ1" s="240"/>
      <c r="CK1" s="240"/>
      <c r="CL1" s="226" t="s">
        <v>12</v>
      </c>
      <c r="CM1" s="227"/>
      <c r="CN1" s="227"/>
      <c r="CO1" s="227"/>
      <c r="CP1" s="226" t="s">
        <v>12</v>
      </c>
      <c r="CQ1" s="227"/>
      <c r="CR1" s="227"/>
      <c r="CS1" s="227"/>
      <c r="CT1" s="228" t="s">
        <v>13</v>
      </c>
      <c r="CU1" s="229"/>
      <c r="CV1" s="229"/>
      <c r="CW1" s="229"/>
      <c r="CX1" s="229"/>
      <c r="CY1" s="229"/>
      <c r="CZ1" s="229"/>
      <c r="DA1" s="229"/>
      <c r="DB1" s="229"/>
      <c r="DC1" s="229"/>
      <c r="DD1" s="229"/>
      <c r="DE1" s="230"/>
      <c r="DF1" s="163" t="s">
        <v>14</v>
      </c>
      <c r="DG1" s="164"/>
      <c r="DH1" s="164"/>
      <c r="DI1" s="165"/>
      <c r="DJ1" s="163" t="s">
        <v>14</v>
      </c>
      <c r="DK1" s="164"/>
      <c r="DL1" s="164"/>
      <c r="DM1" s="164"/>
      <c r="DN1" s="165"/>
      <c r="DO1" s="163" t="s">
        <v>14</v>
      </c>
      <c r="DP1" s="164"/>
      <c r="DQ1" s="164"/>
      <c r="DR1" s="164"/>
      <c r="DS1" s="165"/>
      <c r="DT1" s="163" t="s">
        <v>14</v>
      </c>
      <c r="DU1" s="164"/>
      <c r="DV1" s="164"/>
      <c r="DW1" s="164"/>
      <c r="DX1" s="165"/>
      <c r="DY1" s="163" t="s">
        <v>14</v>
      </c>
      <c r="DZ1" s="164"/>
      <c r="EA1" s="164"/>
      <c r="EB1" s="164"/>
      <c r="EC1" s="165"/>
      <c r="ED1" s="163" t="s">
        <v>14</v>
      </c>
      <c r="EE1" s="164"/>
      <c r="EF1" s="164"/>
      <c r="EG1" s="165"/>
      <c r="EH1" s="163" t="s">
        <v>14</v>
      </c>
      <c r="EI1" s="164"/>
      <c r="EJ1" s="164"/>
      <c r="EK1" s="165"/>
      <c r="EL1" s="192" t="s">
        <v>14</v>
      </c>
      <c r="EM1" s="193"/>
      <c r="EN1" s="193"/>
      <c r="EO1" s="194"/>
      <c r="EP1" s="192" t="s">
        <v>14</v>
      </c>
      <c r="EQ1" s="193"/>
      <c r="ER1" s="193"/>
      <c r="ES1" s="194"/>
      <c r="ET1" s="195" t="s">
        <v>15</v>
      </c>
      <c r="EU1" s="196"/>
      <c r="EV1" s="196"/>
      <c r="EW1" s="196"/>
      <c r="EX1" s="196"/>
      <c r="EY1" s="196"/>
      <c r="EZ1" s="196"/>
      <c r="FA1" s="196"/>
      <c r="FB1" s="196"/>
      <c r="FC1" s="196"/>
      <c r="FD1" s="196"/>
      <c r="FE1" s="197"/>
      <c r="FF1" s="216" t="s">
        <v>103</v>
      </c>
      <c r="FG1" s="217"/>
      <c r="FH1" s="217"/>
      <c r="FI1" s="217"/>
      <c r="FJ1" s="217"/>
      <c r="FK1" s="217"/>
      <c r="FL1" s="217"/>
      <c r="FM1" s="217"/>
      <c r="FN1" s="217"/>
      <c r="FO1" s="217"/>
      <c r="FP1" s="217"/>
      <c r="FQ1" s="218"/>
      <c r="FR1" s="219" t="s">
        <v>17</v>
      </c>
      <c r="FS1" s="220"/>
      <c r="FT1" s="220"/>
      <c r="FU1" s="220"/>
      <c r="FV1" s="220"/>
      <c r="FW1" s="219" t="s">
        <v>17</v>
      </c>
      <c r="FX1" s="220"/>
      <c r="FY1" s="220"/>
      <c r="FZ1" s="220"/>
      <c r="GA1" s="220"/>
      <c r="GB1" s="221" t="s">
        <v>17</v>
      </c>
      <c r="GC1" s="222"/>
      <c r="GD1" s="222"/>
      <c r="GE1" s="222"/>
      <c r="GF1" s="222"/>
      <c r="GG1" s="223" t="s">
        <v>18</v>
      </c>
      <c r="GH1" s="224"/>
      <c r="GI1" s="224"/>
      <c r="GJ1" s="225"/>
      <c r="GK1" s="209" t="s">
        <v>19</v>
      </c>
      <c r="GL1" s="210"/>
      <c r="GM1" s="163" t="s">
        <v>20</v>
      </c>
      <c r="GN1" s="165"/>
      <c r="GO1" s="211" t="s">
        <v>21</v>
      </c>
      <c r="GP1" s="212"/>
      <c r="GQ1" s="213" t="s">
        <v>22</v>
      </c>
      <c r="GR1" s="213" t="s">
        <v>23</v>
      </c>
      <c r="GS1" s="204" t="s">
        <v>24</v>
      </c>
      <c r="GT1" s="204" t="s">
        <v>25</v>
      </c>
      <c r="GU1" s="204" t="s">
        <v>26</v>
      </c>
      <c r="GV1" s="206" t="s">
        <v>27</v>
      </c>
      <c r="GW1" s="207"/>
      <c r="GX1" s="207"/>
      <c r="GY1" s="208"/>
      <c r="GZ1" s="206" t="s">
        <v>27</v>
      </c>
      <c r="HA1" s="207"/>
      <c r="HB1" s="207"/>
      <c r="HC1" s="208"/>
      <c r="HD1" s="206" t="s">
        <v>27</v>
      </c>
      <c r="HE1" s="207"/>
      <c r="HF1" s="207"/>
      <c r="HG1" s="208"/>
      <c r="HH1" s="206" t="s">
        <v>27</v>
      </c>
      <c r="HI1" s="207"/>
      <c r="HJ1" s="207"/>
      <c r="HK1" s="208"/>
      <c r="HL1" s="201" t="s">
        <v>28</v>
      </c>
      <c r="HM1" s="202"/>
      <c r="HN1" s="202"/>
      <c r="HO1" s="203"/>
      <c r="HP1" s="201" t="s">
        <v>28</v>
      </c>
      <c r="HQ1" s="202"/>
      <c r="HR1" s="202"/>
      <c r="HS1" s="203"/>
      <c r="HT1" s="201" t="s">
        <v>28</v>
      </c>
      <c r="HU1" s="202"/>
      <c r="HV1" s="202"/>
      <c r="HW1" s="203"/>
      <c r="HX1" s="201" t="s">
        <v>28</v>
      </c>
      <c r="HY1" s="202"/>
      <c r="HZ1" s="202"/>
      <c r="IA1" s="203"/>
      <c r="IB1" s="1"/>
      <c r="IC1" s="1"/>
      <c r="ID1" s="1"/>
      <c r="IE1" s="1"/>
      <c r="IF1" s="1"/>
      <c r="IG1" s="1"/>
      <c r="IH1" s="1"/>
      <c r="II1" s="1"/>
    </row>
    <row r="2" spans="1:243" s="2" customFormat="1" ht="15.75" customHeight="1" x14ac:dyDescent="0.25">
      <c r="A2" s="231"/>
      <c r="B2" s="232"/>
      <c r="C2" s="234"/>
      <c r="D2" s="237"/>
      <c r="E2" s="237"/>
      <c r="F2" s="237"/>
      <c r="G2" s="237"/>
      <c r="H2" s="237"/>
      <c r="I2" s="184" t="s">
        <v>29</v>
      </c>
      <c r="J2" s="185"/>
      <c r="K2" s="185"/>
      <c r="L2" s="185"/>
      <c r="M2" s="186"/>
      <c r="N2" s="181" t="s">
        <v>30</v>
      </c>
      <c r="O2" s="182"/>
      <c r="P2" s="182"/>
      <c r="Q2" s="182"/>
      <c r="R2" s="183"/>
      <c r="S2" s="184" t="s">
        <v>31</v>
      </c>
      <c r="T2" s="185"/>
      <c r="U2" s="185"/>
      <c r="V2" s="185"/>
      <c r="W2" s="186"/>
      <c r="X2" s="181" t="s">
        <v>32</v>
      </c>
      <c r="Y2" s="182"/>
      <c r="Z2" s="182"/>
      <c r="AA2" s="182"/>
      <c r="AB2" s="183"/>
      <c r="AC2" s="198" t="s">
        <v>33</v>
      </c>
      <c r="AD2" s="199"/>
      <c r="AE2" s="199"/>
      <c r="AF2" s="199"/>
      <c r="AG2" s="200"/>
      <c r="AH2" s="181" t="s">
        <v>34</v>
      </c>
      <c r="AI2" s="182"/>
      <c r="AJ2" s="182"/>
      <c r="AK2" s="183"/>
      <c r="AL2" s="181" t="s">
        <v>35</v>
      </c>
      <c r="AM2" s="182"/>
      <c r="AN2" s="182"/>
      <c r="AO2" s="183"/>
      <c r="AP2" s="181" t="s">
        <v>36</v>
      </c>
      <c r="AQ2" s="182"/>
      <c r="AR2" s="182"/>
      <c r="AS2" s="183"/>
      <c r="AT2" s="198" t="s">
        <v>37</v>
      </c>
      <c r="AU2" s="199"/>
      <c r="AV2" s="199"/>
      <c r="AW2" s="200"/>
      <c r="AX2" s="187" t="s">
        <v>38</v>
      </c>
      <c r="AY2" s="188"/>
      <c r="AZ2" s="188"/>
      <c r="BA2" s="189"/>
      <c r="BB2" s="198" t="s">
        <v>36</v>
      </c>
      <c r="BC2" s="199"/>
      <c r="BD2" s="199"/>
      <c r="BE2" s="200"/>
      <c r="BF2" s="187" t="s">
        <v>39</v>
      </c>
      <c r="BG2" s="188"/>
      <c r="BH2" s="188"/>
      <c r="BI2" s="189"/>
      <c r="BJ2" s="169" t="s">
        <v>40</v>
      </c>
      <c r="BK2" s="170"/>
      <c r="BL2" s="170"/>
      <c r="BM2" s="170"/>
      <c r="BN2" s="170"/>
      <c r="BO2" s="242" t="s">
        <v>40</v>
      </c>
      <c r="BP2" s="242"/>
      <c r="BQ2" s="242"/>
      <c r="BR2" s="242"/>
      <c r="BS2" s="242"/>
      <c r="BT2" s="242" t="s">
        <v>40</v>
      </c>
      <c r="BU2" s="242"/>
      <c r="BV2" s="242"/>
      <c r="BW2" s="242"/>
      <c r="BX2" s="242"/>
      <c r="BY2" s="242" t="s">
        <v>40</v>
      </c>
      <c r="BZ2" s="242"/>
      <c r="CA2" s="242"/>
      <c r="CB2" s="242"/>
      <c r="CC2" s="242"/>
      <c r="CD2" s="187" t="s">
        <v>41</v>
      </c>
      <c r="CE2" s="188"/>
      <c r="CF2" s="188"/>
      <c r="CG2" s="189"/>
      <c r="CH2" s="198" t="s">
        <v>42</v>
      </c>
      <c r="CI2" s="199"/>
      <c r="CJ2" s="199"/>
      <c r="CK2" s="200"/>
      <c r="CL2" s="181" t="s">
        <v>43</v>
      </c>
      <c r="CM2" s="182"/>
      <c r="CN2" s="182"/>
      <c r="CO2" s="183"/>
      <c r="CP2" s="184" t="s">
        <v>44</v>
      </c>
      <c r="CQ2" s="185"/>
      <c r="CR2" s="185"/>
      <c r="CS2" s="185"/>
      <c r="CT2" s="187" t="s">
        <v>37</v>
      </c>
      <c r="CU2" s="188"/>
      <c r="CV2" s="188"/>
      <c r="CW2" s="189"/>
      <c r="CX2" s="198" t="s">
        <v>38</v>
      </c>
      <c r="CY2" s="199"/>
      <c r="CZ2" s="199"/>
      <c r="DA2" s="200"/>
      <c r="DB2" s="187" t="s">
        <v>36</v>
      </c>
      <c r="DC2" s="188"/>
      <c r="DD2" s="188"/>
      <c r="DE2" s="189"/>
      <c r="DF2" s="163" t="s">
        <v>39</v>
      </c>
      <c r="DG2" s="164"/>
      <c r="DH2" s="164"/>
      <c r="DI2" s="165"/>
      <c r="DJ2" s="163" t="s">
        <v>40</v>
      </c>
      <c r="DK2" s="164"/>
      <c r="DL2" s="164"/>
      <c r="DM2" s="164"/>
      <c r="DN2" s="165"/>
      <c r="DO2" s="163" t="s">
        <v>40</v>
      </c>
      <c r="DP2" s="164"/>
      <c r="DQ2" s="164"/>
      <c r="DR2" s="164"/>
      <c r="DS2" s="165"/>
      <c r="DT2" s="163" t="s">
        <v>40</v>
      </c>
      <c r="DU2" s="164"/>
      <c r="DV2" s="164"/>
      <c r="DW2" s="164"/>
      <c r="DX2" s="165"/>
      <c r="DY2" s="163" t="s">
        <v>40</v>
      </c>
      <c r="DZ2" s="164"/>
      <c r="EA2" s="164"/>
      <c r="EB2" s="164"/>
      <c r="EC2" s="165"/>
      <c r="ED2" s="163" t="s">
        <v>41</v>
      </c>
      <c r="EE2" s="164"/>
      <c r="EF2" s="164"/>
      <c r="EG2" s="165"/>
      <c r="EH2" s="163" t="s">
        <v>45</v>
      </c>
      <c r="EI2" s="164"/>
      <c r="EJ2" s="164"/>
      <c r="EK2" s="165"/>
      <c r="EL2" s="192" t="s">
        <v>43</v>
      </c>
      <c r="EM2" s="193"/>
      <c r="EN2" s="193"/>
      <c r="EO2" s="194"/>
      <c r="EP2" s="192" t="s">
        <v>44</v>
      </c>
      <c r="EQ2" s="193"/>
      <c r="ER2" s="193"/>
      <c r="ES2" s="194"/>
      <c r="ET2" s="195" t="s">
        <v>46</v>
      </c>
      <c r="EU2" s="196"/>
      <c r="EV2" s="196"/>
      <c r="EW2" s="197"/>
      <c r="EX2" s="166" t="s">
        <v>47</v>
      </c>
      <c r="EY2" s="167"/>
      <c r="EZ2" s="167"/>
      <c r="FA2" s="168"/>
      <c r="FB2" s="166" t="s">
        <v>48</v>
      </c>
      <c r="FC2" s="167"/>
      <c r="FD2" s="167"/>
      <c r="FE2" s="168"/>
      <c r="FF2" s="178" t="s">
        <v>49</v>
      </c>
      <c r="FG2" s="179"/>
      <c r="FH2" s="179"/>
      <c r="FI2" s="180"/>
      <c r="FJ2" s="175" t="s">
        <v>50</v>
      </c>
      <c r="FK2" s="176"/>
      <c r="FL2" s="176"/>
      <c r="FM2" s="177"/>
      <c r="FN2" s="178" t="s">
        <v>51</v>
      </c>
      <c r="FO2" s="179"/>
      <c r="FP2" s="179"/>
      <c r="FQ2" s="180"/>
      <c r="FR2" s="181" t="s">
        <v>52</v>
      </c>
      <c r="FS2" s="182"/>
      <c r="FT2" s="182"/>
      <c r="FU2" s="182"/>
      <c r="FV2" s="183"/>
      <c r="FW2" s="184" t="s">
        <v>53</v>
      </c>
      <c r="FX2" s="185"/>
      <c r="FY2" s="185"/>
      <c r="FZ2" s="185"/>
      <c r="GA2" s="186"/>
      <c r="GB2" s="187" t="s">
        <v>54</v>
      </c>
      <c r="GC2" s="188"/>
      <c r="GD2" s="188"/>
      <c r="GE2" s="188"/>
      <c r="GF2" s="189"/>
      <c r="GG2" s="3" t="s">
        <v>55</v>
      </c>
      <c r="GH2" s="4" t="s">
        <v>56</v>
      </c>
      <c r="GI2" s="4" t="s">
        <v>57</v>
      </c>
      <c r="GJ2" s="4" t="s">
        <v>58</v>
      </c>
      <c r="GK2" s="190" t="s">
        <v>59</v>
      </c>
      <c r="GL2" s="190" t="s">
        <v>60</v>
      </c>
      <c r="GM2" s="5" t="s">
        <v>61</v>
      </c>
      <c r="GN2" s="5" t="s">
        <v>62</v>
      </c>
      <c r="GO2" s="204" t="s">
        <v>63</v>
      </c>
      <c r="GP2" s="214" t="s">
        <v>64</v>
      </c>
      <c r="GQ2" s="213"/>
      <c r="GR2" s="213"/>
      <c r="GS2" s="205"/>
      <c r="GT2" s="205"/>
      <c r="GU2" s="205"/>
      <c r="GV2" s="206" t="s">
        <v>65</v>
      </c>
      <c r="GW2" s="207"/>
      <c r="GX2" s="207"/>
      <c r="GY2" s="208"/>
      <c r="GZ2" s="206" t="s">
        <v>66</v>
      </c>
      <c r="HA2" s="207"/>
      <c r="HB2" s="207"/>
      <c r="HC2" s="208"/>
      <c r="HD2" s="206" t="s">
        <v>36</v>
      </c>
      <c r="HE2" s="207"/>
      <c r="HF2" s="207"/>
      <c r="HG2" s="208"/>
      <c r="HH2" s="206" t="s">
        <v>39</v>
      </c>
      <c r="HI2" s="207"/>
      <c r="HJ2" s="207"/>
      <c r="HK2" s="208"/>
      <c r="HL2" s="166" t="s">
        <v>37</v>
      </c>
      <c r="HM2" s="167"/>
      <c r="HN2" s="167"/>
      <c r="HO2" s="168"/>
      <c r="HP2" s="166" t="s">
        <v>38</v>
      </c>
      <c r="HQ2" s="167"/>
      <c r="HR2" s="167"/>
      <c r="HS2" s="168"/>
      <c r="HT2" s="166" t="s">
        <v>67</v>
      </c>
      <c r="HU2" s="167"/>
      <c r="HV2" s="167"/>
      <c r="HW2" s="168"/>
      <c r="HX2" s="166" t="s">
        <v>39</v>
      </c>
      <c r="HY2" s="167"/>
      <c r="HZ2" s="167"/>
      <c r="IA2" s="168"/>
      <c r="IB2" s="1"/>
      <c r="IC2" s="1"/>
      <c r="ID2" s="1"/>
      <c r="IE2" s="1"/>
      <c r="IF2" s="1"/>
      <c r="IG2" s="1"/>
      <c r="IH2" s="1"/>
      <c r="II2" s="1"/>
    </row>
    <row r="3" spans="1:243" s="2" customFormat="1" ht="15.75" x14ac:dyDescent="0.25">
      <c r="A3" s="231"/>
      <c r="B3" s="232"/>
      <c r="C3" s="235"/>
      <c r="D3" s="238"/>
      <c r="E3" s="238"/>
      <c r="F3" s="238"/>
      <c r="G3" s="238"/>
      <c r="H3" s="238"/>
      <c r="I3" s="10" t="s">
        <v>68</v>
      </c>
      <c r="J3" s="25" t="s">
        <v>55</v>
      </c>
      <c r="K3" s="25" t="s">
        <v>56</v>
      </c>
      <c r="L3" s="25" t="s">
        <v>57</v>
      </c>
      <c r="M3" s="25" t="s">
        <v>58</v>
      </c>
      <c r="N3" s="26" t="s">
        <v>68</v>
      </c>
      <c r="O3" s="27" t="s">
        <v>55</v>
      </c>
      <c r="P3" s="26" t="s">
        <v>56</v>
      </c>
      <c r="Q3" s="26" t="s">
        <v>57</v>
      </c>
      <c r="R3" s="26" t="s">
        <v>58</v>
      </c>
      <c r="S3" s="25" t="s">
        <v>68</v>
      </c>
      <c r="T3" s="25" t="s">
        <v>55</v>
      </c>
      <c r="U3" s="25" t="s">
        <v>56</v>
      </c>
      <c r="V3" s="28" t="s">
        <v>57</v>
      </c>
      <c r="W3" s="25" t="s">
        <v>58</v>
      </c>
      <c r="X3" s="11" t="s">
        <v>68</v>
      </c>
      <c r="Y3" s="26" t="s">
        <v>55</v>
      </c>
      <c r="Z3" s="27" t="s">
        <v>56</v>
      </c>
      <c r="AA3" s="26" t="s">
        <v>57</v>
      </c>
      <c r="AB3" s="26" t="s">
        <v>58</v>
      </c>
      <c r="AC3" s="29" t="s">
        <v>68</v>
      </c>
      <c r="AD3" s="30" t="s">
        <v>55</v>
      </c>
      <c r="AE3" s="29" t="s">
        <v>56</v>
      </c>
      <c r="AF3" s="29" t="s">
        <v>57</v>
      </c>
      <c r="AG3" s="30" t="s">
        <v>58</v>
      </c>
      <c r="AH3" s="26" t="s">
        <v>55</v>
      </c>
      <c r="AI3" s="26" t="s">
        <v>56</v>
      </c>
      <c r="AJ3" s="26" t="s">
        <v>57</v>
      </c>
      <c r="AK3" s="26" t="s">
        <v>58</v>
      </c>
      <c r="AL3" s="27" t="s">
        <v>55</v>
      </c>
      <c r="AM3" s="26" t="s">
        <v>56</v>
      </c>
      <c r="AN3" s="26" t="s">
        <v>57</v>
      </c>
      <c r="AO3" s="26" t="s">
        <v>58</v>
      </c>
      <c r="AP3" s="27" t="s">
        <v>55</v>
      </c>
      <c r="AQ3" s="26" t="s">
        <v>56</v>
      </c>
      <c r="AR3" s="11" t="s">
        <v>57</v>
      </c>
      <c r="AS3" s="26" t="s">
        <v>58</v>
      </c>
      <c r="AT3" s="31" t="s">
        <v>55</v>
      </c>
      <c r="AU3" s="29" t="s">
        <v>56</v>
      </c>
      <c r="AV3" s="29" t="s">
        <v>57</v>
      </c>
      <c r="AW3" s="29" t="s">
        <v>58</v>
      </c>
      <c r="AX3" s="32" t="s">
        <v>55</v>
      </c>
      <c r="AY3" s="33" t="s">
        <v>56</v>
      </c>
      <c r="AZ3" s="33" t="s">
        <v>57</v>
      </c>
      <c r="BA3" s="33" t="s">
        <v>58</v>
      </c>
      <c r="BB3" s="30" t="s">
        <v>55</v>
      </c>
      <c r="BC3" s="29" t="s">
        <v>56</v>
      </c>
      <c r="BD3" s="29" t="s">
        <v>57</v>
      </c>
      <c r="BE3" s="29" t="s">
        <v>58</v>
      </c>
      <c r="BF3" s="32" t="s">
        <v>55</v>
      </c>
      <c r="BG3" s="33" t="s">
        <v>56</v>
      </c>
      <c r="BH3" s="33" t="s">
        <v>57</v>
      </c>
      <c r="BI3" s="33" t="s">
        <v>58</v>
      </c>
      <c r="BJ3" s="169" t="s">
        <v>55</v>
      </c>
      <c r="BK3" s="170"/>
      <c r="BL3" s="170"/>
      <c r="BM3" s="170"/>
      <c r="BN3" s="171"/>
      <c r="BO3" s="172" t="s">
        <v>56</v>
      </c>
      <c r="BP3" s="173"/>
      <c r="BQ3" s="173"/>
      <c r="BR3" s="173"/>
      <c r="BS3" s="174"/>
      <c r="BT3" s="169" t="s">
        <v>57</v>
      </c>
      <c r="BU3" s="170"/>
      <c r="BV3" s="170"/>
      <c r="BW3" s="170"/>
      <c r="BX3" s="171"/>
      <c r="BY3" s="169" t="s">
        <v>58</v>
      </c>
      <c r="BZ3" s="170"/>
      <c r="CA3" s="170"/>
      <c r="CB3" s="170"/>
      <c r="CC3" s="171"/>
      <c r="CD3" s="32" t="s">
        <v>55</v>
      </c>
      <c r="CE3" s="33" t="s">
        <v>56</v>
      </c>
      <c r="CF3" s="33" t="s">
        <v>57</v>
      </c>
      <c r="CG3" s="33" t="s">
        <v>58</v>
      </c>
      <c r="CH3" s="30" t="s">
        <v>55</v>
      </c>
      <c r="CI3" s="29" t="s">
        <v>56</v>
      </c>
      <c r="CJ3" s="29" t="s">
        <v>57</v>
      </c>
      <c r="CK3" s="29" t="s">
        <v>58</v>
      </c>
      <c r="CL3" s="27" t="s">
        <v>55</v>
      </c>
      <c r="CM3" s="26" t="s">
        <v>56</v>
      </c>
      <c r="CN3" s="26" t="s">
        <v>57</v>
      </c>
      <c r="CO3" s="26" t="s">
        <v>58</v>
      </c>
      <c r="CP3" s="28" t="s">
        <v>55</v>
      </c>
      <c r="CQ3" s="25" t="s">
        <v>56</v>
      </c>
      <c r="CR3" s="25" t="s">
        <v>57</v>
      </c>
      <c r="CS3" s="9" t="s">
        <v>58</v>
      </c>
      <c r="CT3" s="32" t="s">
        <v>55</v>
      </c>
      <c r="CU3" s="33" t="s">
        <v>56</v>
      </c>
      <c r="CV3" s="33" t="s">
        <v>57</v>
      </c>
      <c r="CW3" s="33" t="s">
        <v>58</v>
      </c>
      <c r="CX3" s="30" t="s">
        <v>55</v>
      </c>
      <c r="CY3" s="29" t="s">
        <v>56</v>
      </c>
      <c r="CZ3" s="29" t="s">
        <v>57</v>
      </c>
      <c r="DA3" s="29" t="s">
        <v>58</v>
      </c>
      <c r="DB3" s="32" t="s">
        <v>55</v>
      </c>
      <c r="DC3" s="33" t="s">
        <v>56</v>
      </c>
      <c r="DD3" s="13" t="s">
        <v>57</v>
      </c>
      <c r="DE3" s="33" t="s">
        <v>58</v>
      </c>
      <c r="DF3" s="34" t="s">
        <v>55</v>
      </c>
      <c r="DG3" s="24" t="s">
        <v>56</v>
      </c>
      <c r="DH3" s="24" t="s">
        <v>57</v>
      </c>
      <c r="DI3" s="24" t="s">
        <v>58</v>
      </c>
      <c r="DJ3" s="163" t="s">
        <v>55</v>
      </c>
      <c r="DK3" s="164"/>
      <c r="DL3" s="164"/>
      <c r="DM3" s="164"/>
      <c r="DN3" s="165"/>
      <c r="DO3" s="160" t="s">
        <v>56</v>
      </c>
      <c r="DP3" s="161"/>
      <c r="DQ3" s="161"/>
      <c r="DR3" s="161"/>
      <c r="DS3" s="162"/>
      <c r="DT3" s="160" t="s">
        <v>57</v>
      </c>
      <c r="DU3" s="161"/>
      <c r="DV3" s="161"/>
      <c r="DW3" s="161"/>
      <c r="DX3" s="162"/>
      <c r="DY3" s="163" t="s">
        <v>58</v>
      </c>
      <c r="DZ3" s="164"/>
      <c r="EA3" s="164"/>
      <c r="EB3" s="164"/>
      <c r="EC3" s="165"/>
      <c r="ED3" s="34" t="s">
        <v>55</v>
      </c>
      <c r="EE3" s="24" t="s">
        <v>56</v>
      </c>
      <c r="EF3" s="24" t="s">
        <v>57</v>
      </c>
      <c r="EG3" s="24" t="s">
        <v>58</v>
      </c>
      <c r="EH3" s="34" t="s">
        <v>55</v>
      </c>
      <c r="EI3" s="24" t="s">
        <v>56</v>
      </c>
      <c r="EJ3" s="24" t="s">
        <v>57</v>
      </c>
      <c r="EK3" s="24" t="s">
        <v>58</v>
      </c>
      <c r="EL3" s="35" t="s">
        <v>55</v>
      </c>
      <c r="EM3" s="36" t="s">
        <v>56</v>
      </c>
      <c r="EN3" s="36" t="s">
        <v>57</v>
      </c>
      <c r="EO3" s="36" t="s">
        <v>58</v>
      </c>
      <c r="EP3" s="35" t="s">
        <v>55</v>
      </c>
      <c r="EQ3" s="36" t="s">
        <v>56</v>
      </c>
      <c r="ER3" s="36" t="s">
        <v>57</v>
      </c>
      <c r="ES3" s="36" t="s">
        <v>58</v>
      </c>
      <c r="ET3" s="37" t="s">
        <v>55</v>
      </c>
      <c r="EU3" s="37" t="s">
        <v>56</v>
      </c>
      <c r="EV3" s="37" t="s">
        <v>57</v>
      </c>
      <c r="EW3" s="37" t="s">
        <v>58</v>
      </c>
      <c r="EX3" s="37" t="s">
        <v>55</v>
      </c>
      <c r="EY3" s="37" t="s">
        <v>56</v>
      </c>
      <c r="EZ3" s="37" t="s">
        <v>57</v>
      </c>
      <c r="FA3" s="37" t="s">
        <v>58</v>
      </c>
      <c r="FB3" s="37" t="s">
        <v>55</v>
      </c>
      <c r="FC3" s="37" t="s">
        <v>56</v>
      </c>
      <c r="FD3" s="37" t="s">
        <v>57</v>
      </c>
      <c r="FE3" s="37" t="s">
        <v>58</v>
      </c>
      <c r="FF3" s="38" t="s">
        <v>55</v>
      </c>
      <c r="FG3" s="38" t="s">
        <v>56</v>
      </c>
      <c r="FH3" s="38" t="s">
        <v>57</v>
      </c>
      <c r="FI3" s="38" t="s">
        <v>58</v>
      </c>
      <c r="FJ3" s="39" t="s">
        <v>55</v>
      </c>
      <c r="FK3" s="39" t="s">
        <v>56</v>
      </c>
      <c r="FL3" s="39" t="s">
        <v>57</v>
      </c>
      <c r="FM3" s="39" t="s">
        <v>58</v>
      </c>
      <c r="FN3" s="38" t="s">
        <v>55</v>
      </c>
      <c r="FO3" s="38" t="s">
        <v>56</v>
      </c>
      <c r="FP3" s="38" t="s">
        <v>57</v>
      </c>
      <c r="FQ3" s="38" t="s">
        <v>58</v>
      </c>
      <c r="FR3" s="12" t="s">
        <v>68</v>
      </c>
      <c r="FS3" s="26" t="s">
        <v>55</v>
      </c>
      <c r="FT3" s="26" t="s">
        <v>56</v>
      </c>
      <c r="FU3" s="27" t="s">
        <v>57</v>
      </c>
      <c r="FV3" s="26" t="s">
        <v>58</v>
      </c>
      <c r="FW3" s="25" t="s">
        <v>68</v>
      </c>
      <c r="FX3" s="25" t="s">
        <v>55</v>
      </c>
      <c r="FY3" s="28" t="s">
        <v>56</v>
      </c>
      <c r="FZ3" s="25" t="s">
        <v>57</v>
      </c>
      <c r="GA3" s="25" t="s">
        <v>58</v>
      </c>
      <c r="GB3" s="33" t="s">
        <v>68</v>
      </c>
      <c r="GC3" s="33" t="s">
        <v>55</v>
      </c>
      <c r="GD3" s="33" t="s">
        <v>56</v>
      </c>
      <c r="GE3" s="33" t="s">
        <v>57</v>
      </c>
      <c r="GF3" s="33" t="s">
        <v>58</v>
      </c>
      <c r="GG3" s="3" t="s">
        <v>69</v>
      </c>
      <c r="GH3" s="3" t="s">
        <v>69</v>
      </c>
      <c r="GI3" s="3" t="s">
        <v>69</v>
      </c>
      <c r="GJ3" s="3" t="s">
        <v>69</v>
      </c>
      <c r="GK3" s="191"/>
      <c r="GL3" s="191"/>
      <c r="GM3" s="5" t="s">
        <v>63</v>
      </c>
      <c r="GN3" s="5" t="s">
        <v>63</v>
      </c>
      <c r="GO3" s="205"/>
      <c r="GP3" s="215"/>
      <c r="GQ3" s="8" t="s">
        <v>63</v>
      </c>
      <c r="GR3" s="8" t="s">
        <v>63</v>
      </c>
      <c r="GS3" s="24" t="s">
        <v>63</v>
      </c>
      <c r="GT3" s="24" t="s">
        <v>63</v>
      </c>
      <c r="GU3" s="24" t="s">
        <v>70</v>
      </c>
      <c r="GV3" s="40" t="s">
        <v>55</v>
      </c>
      <c r="GW3" s="40" t="s">
        <v>56</v>
      </c>
      <c r="GX3" s="40" t="s">
        <v>57</v>
      </c>
      <c r="GY3" s="40" t="s">
        <v>58</v>
      </c>
      <c r="GZ3" s="40" t="s">
        <v>55</v>
      </c>
      <c r="HA3" s="40" t="s">
        <v>56</v>
      </c>
      <c r="HB3" s="40" t="s">
        <v>57</v>
      </c>
      <c r="HC3" s="40" t="s">
        <v>58</v>
      </c>
      <c r="HD3" s="40" t="s">
        <v>55</v>
      </c>
      <c r="HE3" s="40" t="s">
        <v>56</v>
      </c>
      <c r="HF3" s="40" t="s">
        <v>57</v>
      </c>
      <c r="HG3" s="40" t="s">
        <v>58</v>
      </c>
      <c r="HH3" s="40" t="s">
        <v>55</v>
      </c>
      <c r="HI3" s="40" t="s">
        <v>56</v>
      </c>
      <c r="HJ3" s="40" t="s">
        <v>57</v>
      </c>
      <c r="HK3" s="40" t="s">
        <v>58</v>
      </c>
      <c r="HL3" s="37" t="s">
        <v>55</v>
      </c>
      <c r="HM3" s="37" t="s">
        <v>56</v>
      </c>
      <c r="HN3" s="37" t="s">
        <v>57</v>
      </c>
      <c r="HO3" s="37" t="s">
        <v>58</v>
      </c>
      <c r="HP3" s="37" t="s">
        <v>55</v>
      </c>
      <c r="HQ3" s="37" t="s">
        <v>56</v>
      </c>
      <c r="HR3" s="37" t="s">
        <v>57</v>
      </c>
      <c r="HS3" s="37" t="s">
        <v>58</v>
      </c>
      <c r="HT3" s="37" t="s">
        <v>55</v>
      </c>
      <c r="HU3" s="37" t="s">
        <v>56</v>
      </c>
      <c r="HV3" s="37" t="s">
        <v>57</v>
      </c>
      <c r="HW3" s="37" t="s">
        <v>58</v>
      </c>
      <c r="HX3" s="37" t="s">
        <v>55</v>
      </c>
      <c r="HY3" s="37" t="s">
        <v>56</v>
      </c>
      <c r="HZ3" s="37" t="s">
        <v>57</v>
      </c>
      <c r="IA3" s="37" t="s">
        <v>58</v>
      </c>
      <c r="IB3" s="1"/>
      <c r="IC3" s="1"/>
      <c r="ID3" s="1"/>
      <c r="IE3" s="1"/>
      <c r="IF3" s="1"/>
      <c r="IG3" s="1"/>
      <c r="IH3" s="1"/>
      <c r="II3" s="1"/>
    </row>
    <row r="4" spans="1:243" ht="15.75" x14ac:dyDescent="0.25">
      <c r="A4" s="14" t="s">
        <v>0</v>
      </c>
      <c r="B4" s="15" t="s">
        <v>71</v>
      </c>
      <c r="C4" s="16" t="s">
        <v>72</v>
      </c>
      <c r="D4" s="16" t="s">
        <v>73</v>
      </c>
      <c r="E4" s="16" t="s">
        <v>74</v>
      </c>
      <c r="F4" s="16" t="s">
        <v>75</v>
      </c>
      <c r="G4" s="17">
        <v>30</v>
      </c>
      <c r="H4" s="18">
        <v>1</v>
      </c>
      <c r="I4" s="19">
        <v>533</v>
      </c>
      <c r="J4" s="19">
        <v>387</v>
      </c>
      <c r="K4" s="19">
        <v>88</v>
      </c>
      <c r="L4" s="19">
        <v>58</v>
      </c>
      <c r="M4" s="19"/>
      <c r="N4" s="19">
        <v>23589.220000000023</v>
      </c>
      <c r="O4" s="19">
        <v>13577.830000000014</v>
      </c>
      <c r="P4" s="19">
        <v>5201.2900000000036</v>
      </c>
      <c r="Q4" s="19">
        <v>4810.100000000004</v>
      </c>
      <c r="R4" s="19"/>
      <c r="S4" s="19">
        <v>365</v>
      </c>
      <c r="T4" s="19">
        <v>271</v>
      </c>
      <c r="U4" s="19">
        <v>66</v>
      </c>
      <c r="V4" s="19">
        <v>28</v>
      </c>
      <c r="W4" s="19"/>
      <c r="X4" s="19">
        <v>15693.190000000006</v>
      </c>
      <c r="Y4" s="19">
        <v>9485.18</v>
      </c>
      <c r="Z4" s="19">
        <v>3883.0700000000047</v>
      </c>
      <c r="AA4" s="19">
        <v>2324.9400000000005</v>
      </c>
      <c r="AB4" s="19"/>
      <c r="AC4" s="20">
        <v>612464882</v>
      </c>
      <c r="AD4" s="20">
        <v>373387423</v>
      </c>
      <c r="AE4" s="20">
        <v>146036409</v>
      </c>
      <c r="AF4" s="20">
        <v>93041050</v>
      </c>
      <c r="AG4" s="20"/>
      <c r="AH4" s="19">
        <v>26.86</v>
      </c>
      <c r="AI4" s="19">
        <v>52.8</v>
      </c>
      <c r="AJ4" s="19">
        <v>80.400000000000006</v>
      </c>
      <c r="AK4" s="19"/>
      <c r="AL4" s="19">
        <v>44.120000000000005</v>
      </c>
      <c r="AM4" s="19">
        <v>63.190000000000005</v>
      </c>
      <c r="AN4" s="19">
        <v>85.42</v>
      </c>
      <c r="AO4" s="19"/>
      <c r="AP4" s="19">
        <v>35.000664206642071</v>
      </c>
      <c r="AQ4" s="19">
        <v>58.834393939394012</v>
      </c>
      <c r="AR4" s="19">
        <v>83.033571428571449</v>
      </c>
      <c r="AS4" s="19"/>
      <c r="AT4" s="20">
        <v>37405.124575311434</v>
      </c>
      <c r="AU4" s="20">
        <v>36686.853552440793</v>
      </c>
      <c r="AV4" s="20">
        <v>37052.164179104475</v>
      </c>
      <c r="AW4" s="20"/>
      <c r="AX4" s="20">
        <v>45090.37250786987</v>
      </c>
      <c r="AY4" s="20">
        <v>38806.349975763449</v>
      </c>
      <c r="AZ4" s="20">
        <v>42445.91430578319</v>
      </c>
      <c r="BA4" s="20"/>
      <c r="BB4" s="20">
        <v>39398.641709466923</v>
      </c>
      <c r="BC4" s="20">
        <v>37626.890009319584</v>
      </c>
      <c r="BD4" s="20">
        <v>39939.307537170716</v>
      </c>
      <c r="BE4" s="20"/>
      <c r="BF4" s="20">
        <v>39401.291458761378</v>
      </c>
      <c r="BG4" s="20">
        <v>37837.348484848488</v>
      </c>
      <c r="BH4" s="20">
        <v>42412.795368620034</v>
      </c>
      <c r="BI4" s="20"/>
      <c r="BJ4" s="20"/>
      <c r="BK4" s="20"/>
      <c r="BL4" s="20"/>
      <c r="BM4" s="20"/>
      <c r="BN4" s="20">
        <v>38710.332708528578</v>
      </c>
      <c r="BO4" s="20"/>
      <c r="BP4" s="20"/>
      <c r="BQ4" s="20"/>
      <c r="BR4" s="20"/>
      <c r="BS4" s="20">
        <v>36686.853552440793</v>
      </c>
      <c r="BT4" s="20">
        <v>37052.164179104475</v>
      </c>
      <c r="BU4" s="20"/>
      <c r="BV4" s="20"/>
      <c r="BW4" s="20"/>
      <c r="BX4" s="20"/>
      <c r="BY4" s="20"/>
      <c r="BZ4" s="20"/>
      <c r="CA4" s="20"/>
      <c r="CB4" s="20"/>
      <c r="CC4" s="20"/>
      <c r="CD4" s="20">
        <v>850.59987892576294</v>
      </c>
      <c r="CE4" s="20">
        <v>827.28994260599256</v>
      </c>
      <c r="CF4" s="20">
        <v>2737.118311066195</v>
      </c>
      <c r="CG4" s="20"/>
      <c r="CH4" s="20">
        <v>103.53172024417857</v>
      </c>
      <c r="CI4" s="20">
        <v>205.22537691891159</v>
      </c>
      <c r="CJ4" s="20">
        <v>1053.5173291319477</v>
      </c>
      <c r="CK4" s="20"/>
      <c r="CL4" s="19">
        <v>0.26277992273855827</v>
      </c>
      <c r="CM4" s="19">
        <v>0.54542210867834284</v>
      </c>
      <c r="CN4" s="19">
        <v>2.6377956807374794</v>
      </c>
      <c r="CO4" s="19"/>
      <c r="CP4" s="19">
        <v>2.158957370150596</v>
      </c>
      <c r="CQ4" s="19">
        <v>2.1986668108926515</v>
      </c>
      <c r="CR4" s="19">
        <v>6.8531942085345712</v>
      </c>
      <c r="CS4" s="19"/>
      <c r="CT4" s="20">
        <v>1078925</v>
      </c>
      <c r="CU4" s="20">
        <v>1997812.0000000002</v>
      </c>
      <c r="CV4" s="20">
        <v>2978994</v>
      </c>
      <c r="CW4" s="20"/>
      <c r="CX4" s="20">
        <v>1718845</v>
      </c>
      <c r="CY4" s="20">
        <v>2401725</v>
      </c>
      <c r="CZ4" s="20">
        <v>3625730</v>
      </c>
      <c r="DA4" s="20"/>
      <c r="DB4" s="20">
        <v>1377813.3690036901</v>
      </c>
      <c r="DC4" s="20">
        <v>2212672.8636363638</v>
      </c>
      <c r="DD4" s="20">
        <v>3322894.6428571427</v>
      </c>
      <c r="DE4" s="20"/>
      <c r="DF4" s="20">
        <v>1359606</v>
      </c>
      <c r="DG4" s="20">
        <v>2277153</v>
      </c>
      <c r="DH4" s="20">
        <v>3589819</v>
      </c>
      <c r="DI4" s="20"/>
      <c r="DJ4" s="20">
        <v>1652157</v>
      </c>
      <c r="DK4" s="20"/>
      <c r="DL4" s="20"/>
      <c r="DM4" s="20"/>
      <c r="DN4" s="20"/>
      <c r="DO4" s="20">
        <v>2277153</v>
      </c>
      <c r="DP4" s="20"/>
      <c r="DQ4" s="20"/>
      <c r="DR4" s="20"/>
      <c r="DS4" s="20"/>
      <c r="DT4" s="20">
        <v>2978994</v>
      </c>
      <c r="DU4" s="20"/>
      <c r="DV4" s="20"/>
      <c r="DW4" s="20"/>
      <c r="DX4" s="20"/>
      <c r="DY4" s="20"/>
      <c r="DZ4" s="20"/>
      <c r="EA4" s="20"/>
      <c r="EB4" s="20"/>
      <c r="EC4" s="20"/>
      <c r="ED4" s="20">
        <v>185127.92587866733</v>
      </c>
      <c r="EE4" s="20">
        <v>161376.70535450097</v>
      </c>
      <c r="EF4" s="20">
        <v>326155.89313305874</v>
      </c>
      <c r="EG4" s="20"/>
      <c r="EH4" s="20">
        <v>22533.053561753444</v>
      </c>
      <c r="EI4" s="20">
        <v>40032.633635052851</v>
      </c>
      <c r="EJ4" s="20">
        <v>125537.46179876951</v>
      </c>
      <c r="EK4" s="20"/>
      <c r="EL4" s="19">
        <v>1.6354213182041708</v>
      </c>
      <c r="EM4" s="19">
        <v>1.8092432140764896</v>
      </c>
      <c r="EN4" s="19">
        <v>3.7779549245903246</v>
      </c>
      <c r="EO4" s="20"/>
      <c r="EP4" s="19">
        <v>13.436357205078878</v>
      </c>
      <c r="EQ4" s="19">
        <v>7.2932925606223744</v>
      </c>
      <c r="ER4" s="19">
        <v>9.8154148171432336</v>
      </c>
      <c r="ES4" s="20"/>
      <c r="ET4" s="21">
        <v>0</v>
      </c>
      <c r="EU4" s="21">
        <v>1.1654281967165561E-14</v>
      </c>
      <c r="EV4" s="21">
        <v>0</v>
      </c>
      <c r="EW4" s="21"/>
      <c r="EX4" s="21">
        <v>0</v>
      </c>
      <c r="EY4" s="21">
        <v>0</v>
      </c>
      <c r="EZ4" s="21">
        <v>0</v>
      </c>
      <c r="FA4" s="21"/>
      <c r="FB4" s="21">
        <v>2.6781841228143239E-5</v>
      </c>
      <c r="FC4" s="21">
        <v>-6.1628463056510306E-6</v>
      </c>
      <c r="FD4" s="21">
        <v>-1.074794290147306E-5</v>
      </c>
      <c r="FE4" s="21"/>
      <c r="FF4" s="157" t="s">
        <v>94</v>
      </c>
      <c r="FG4" s="158"/>
      <c r="FH4" s="158"/>
      <c r="FI4" s="158"/>
      <c r="FJ4" s="158"/>
      <c r="FK4" s="158"/>
      <c r="FL4" s="158"/>
      <c r="FM4" s="158"/>
      <c r="FN4" s="158"/>
      <c r="FO4" s="158"/>
      <c r="FP4" s="158"/>
      <c r="FQ4" s="159"/>
      <c r="FR4" s="19">
        <v>168</v>
      </c>
      <c r="FS4" s="19">
        <v>116</v>
      </c>
      <c r="FT4" s="19">
        <v>22</v>
      </c>
      <c r="FU4" s="19">
        <v>30</v>
      </c>
      <c r="FV4" s="19"/>
      <c r="FW4" s="19">
        <v>8365.9800000000032</v>
      </c>
      <c r="FX4" s="19">
        <v>4416.2000000000025</v>
      </c>
      <c r="FY4" s="20">
        <v>1377.7800000000002</v>
      </c>
      <c r="FZ4" s="20">
        <v>2571.9999999999995</v>
      </c>
      <c r="GA4" s="20"/>
      <c r="GB4" s="20">
        <v>310089114</v>
      </c>
      <c r="GC4" s="20">
        <v>161230927</v>
      </c>
      <c r="GD4" s="20">
        <v>50367086</v>
      </c>
      <c r="GE4" s="20">
        <v>98491101</v>
      </c>
      <c r="GF4" s="20"/>
      <c r="GG4" s="18"/>
      <c r="GH4" s="18"/>
      <c r="GI4" s="18"/>
      <c r="GJ4" s="18"/>
      <c r="GK4" s="16">
        <v>42773</v>
      </c>
      <c r="GL4" s="16">
        <v>43922</v>
      </c>
      <c r="GM4" s="20">
        <v>1752204000</v>
      </c>
      <c r="GN4" s="20">
        <v>116081000</v>
      </c>
      <c r="GO4" s="6">
        <v>-1636123000</v>
      </c>
      <c r="GP4" s="7" t="s">
        <v>76</v>
      </c>
      <c r="GQ4" s="20">
        <v>612464882</v>
      </c>
      <c r="GR4" s="20">
        <v>725841285</v>
      </c>
      <c r="GS4" s="22">
        <v>20736836.842105262</v>
      </c>
      <c r="GT4" s="20">
        <v>310089114</v>
      </c>
      <c r="GU4" s="22">
        <v>31201.548990997846</v>
      </c>
      <c r="GV4" s="20">
        <v>1078925</v>
      </c>
      <c r="GW4" s="20">
        <v>1997812</v>
      </c>
      <c r="GX4" s="20">
        <v>2978994</v>
      </c>
      <c r="GY4" s="20"/>
      <c r="GZ4" s="20">
        <v>1718845</v>
      </c>
      <c r="HA4" s="20">
        <v>2401725</v>
      </c>
      <c r="HB4" s="20">
        <v>3625730</v>
      </c>
      <c r="HC4" s="20"/>
      <c r="HD4" s="20">
        <v>1389921.7844827587</v>
      </c>
      <c r="HE4" s="20">
        <v>2289413</v>
      </c>
      <c r="HF4" s="20">
        <v>3283036.7</v>
      </c>
      <c r="HG4" s="20"/>
      <c r="HH4" s="20">
        <v>1437665</v>
      </c>
      <c r="HI4" s="20">
        <v>2373063</v>
      </c>
      <c r="HJ4" s="20">
        <v>3017124</v>
      </c>
      <c r="HK4" s="20"/>
      <c r="HL4" s="23">
        <v>29.02</v>
      </c>
      <c r="HM4" s="23">
        <v>55.57</v>
      </c>
      <c r="HN4" s="23">
        <v>83.15</v>
      </c>
      <c r="HO4" s="23"/>
      <c r="HP4" s="23">
        <v>47.81</v>
      </c>
      <c r="HQ4" s="23">
        <v>65.680000000000007</v>
      </c>
      <c r="HR4" s="23">
        <v>88.48</v>
      </c>
      <c r="HS4" s="23"/>
      <c r="HT4" s="19">
        <v>38.070689655172437</v>
      </c>
      <c r="HU4" s="19">
        <v>62.626363636363642</v>
      </c>
      <c r="HV4" s="20">
        <v>85.73333333333332</v>
      </c>
      <c r="HW4" s="19"/>
      <c r="HX4" s="19">
        <v>38.43</v>
      </c>
      <c r="HY4" s="19">
        <v>64.599999999999994</v>
      </c>
      <c r="HZ4" s="19">
        <v>84.08</v>
      </c>
      <c r="IA4" s="23"/>
    </row>
    <row r="5" spans="1:243" ht="15.75" x14ac:dyDescent="0.25">
      <c r="A5" s="14" t="s">
        <v>78</v>
      </c>
      <c r="B5" s="15" t="s">
        <v>71</v>
      </c>
      <c r="C5" s="16" t="s">
        <v>72</v>
      </c>
      <c r="D5" s="16" t="s">
        <v>73</v>
      </c>
      <c r="E5" s="16" t="s">
        <v>74</v>
      </c>
      <c r="F5" s="16" t="s">
        <v>79</v>
      </c>
      <c r="G5" s="17">
        <v>25</v>
      </c>
      <c r="H5" s="18">
        <v>1</v>
      </c>
      <c r="I5" s="19">
        <v>790</v>
      </c>
      <c r="J5" s="19">
        <v>352</v>
      </c>
      <c r="K5" s="19">
        <v>264</v>
      </c>
      <c r="L5" s="19">
        <v>174</v>
      </c>
      <c r="M5" s="19"/>
      <c r="N5" s="19">
        <v>46422</v>
      </c>
      <c r="O5" s="19">
        <v>14043.16</v>
      </c>
      <c r="P5" s="19">
        <v>17313.64</v>
      </c>
      <c r="Q5" s="19">
        <v>15065.2</v>
      </c>
      <c r="R5" s="19"/>
      <c r="S5" s="19">
        <v>420</v>
      </c>
      <c r="T5" s="19">
        <v>157</v>
      </c>
      <c r="U5" s="19">
        <v>132</v>
      </c>
      <c r="V5" s="19">
        <v>131</v>
      </c>
      <c r="W5" s="19"/>
      <c r="X5" s="19">
        <v>26614.304999999986</v>
      </c>
      <c r="Y5" s="19">
        <v>6035.0750000000016</v>
      </c>
      <c r="Z5" s="19">
        <v>8551.4149999999936</v>
      </c>
      <c r="AA5" s="19">
        <v>12027.81499999999</v>
      </c>
      <c r="AB5" s="19"/>
      <c r="AC5" s="20">
        <v>1179218341</v>
      </c>
      <c r="AD5" s="20">
        <v>281016732</v>
      </c>
      <c r="AE5" s="20">
        <v>382846799</v>
      </c>
      <c r="AF5" s="20">
        <v>515354810</v>
      </c>
      <c r="AG5" s="20"/>
      <c r="AH5" s="19">
        <v>37.22</v>
      </c>
      <c r="AI5" s="19">
        <v>59.97</v>
      </c>
      <c r="AJ5" s="19">
        <v>87.704999999999998</v>
      </c>
      <c r="AK5" s="19"/>
      <c r="AL5" s="19">
        <v>56.180000000000007</v>
      </c>
      <c r="AM5" s="19">
        <v>76.78</v>
      </c>
      <c r="AN5" s="19">
        <v>94.99</v>
      </c>
      <c r="AO5" s="19"/>
      <c r="AP5" s="19">
        <v>38.43996815286625</v>
      </c>
      <c r="AQ5" s="19">
        <v>64.783446969696925</v>
      </c>
      <c r="AR5" s="19">
        <v>91.815381679389233</v>
      </c>
      <c r="AS5" s="19"/>
      <c r="AT5" s="20">
        <v>42628.996084015656</v>
      </c>
      <c r="AU5" s="20">
        <v>42594.600906717955</v>
      </c>
      <c r="AV5" s="20">
        <v>42513.54879460996</v>
      </c>
      <c r="AW5" s="20"/>
      <c r="AX5" s="20">
        <v>46943.068242880174</v>
      </c>
      <c r="AY5" s="20">
        <v>45698.082792080757</v>
      </c>
      <c r="AZ5" s="20">
        <v>43554.894247762393</v>
      </c>
      <c r="BA5" s="20"/>
      <c r="BB5" s="20">
        <v>46663.932228877798</v>
      </c>
      <c r="BC5" s="20">
        <v>44875.560120260969</v>
      </c>
      <c r="BD5" s="20">
        <v>42862.105814390896</v>
      </c>
      <c r="BE5" s="20"/>
      <c r="BF5" s="20">
        <v>46924.734325185971</v>
      </c>
      <c r="BG5" s="20">
        <v>45693.678256529696</v>
      </c>
      <c r="BH5" s="20">
        <v>42528.014146393733</v>
      </c>
      <c r="BI5" s="20"/>
      <c r="BJ5" s="20"/>
      <c r="BK5" s="20"/>
      <c r="BL5" s="20"/>
      <c r="BM5" s="20"/>
      <c r="BN5" s="20">
        <v>46943.068242880174</v>
      </c>
      <c r="BO5" s="20"/>
      <c r="BP5" s="20"/>
      <c r="BQ5" s="20"/>
      <c r="BR5" s="20"/>
      <c r="BS5" s="20">
        <v>45698.082792080757</v>
      </c>
      <c r="BT5" s="20">
        <v>43554.894247762393</v>
      </c>
      <c r="BU5" s="20"/>
      <c r="BV5" s="20"/>
      <c r="BW5" s="20"/>
      <c r="BX5" s="20"/>
      <c r="BY5" s="20"/>
      <c r="BZ5" s="20"/>
      <c r="CA5" s="20"/>
      <c r="CB5" s="20"/>
      <c r="CC5" s="20"/>
      <c r="CD5" s="20">
        <v>940.86918364029668</v>
      </c>
      <c r="CE5" s="20">
        <v>1370.9534791267238</v>
      </c>
      <c r="CF5" s="20">
        <v>486.16215303375066</v>
      </c>
      <c r="CG5" s="20"/>
      <c r="CH5" s="20">
        <v>150.65964534842018</v>
      </c>
      <c r="CI5" s="20">
        <v>239.56152324131642</v>
      </c>
      <c r="CJ5" s="20">
        <v>85.278483000364446</v>
      </c>
      <c r="CK5" s="20"/>
      <c r="CL5" s="19">
        <v>0.3228610152471999</v>
      </c>
      <c r="CM5" s="19">
        <v>0.53383517130331315</v>
      </c>
      <c r="CN5" s="19">
        <v>0.19896008695805215</v>
      </c>
      <c r="CO5" s="19"/>
      <c r="CP5" s="19">
        <v>2.0162663939796386</v>
      </c>
      <c r="CQ5" s="19">
        <v>3.0550114036520934</v>
      </c>
      <c r="CR5" s="19">
        <v>1.1342470086257928</v>
      </c>
      <c r="CS5" s="19"/>
      <c r="CT5" s="20">
        <v>1747221</v>
      </c>
      <c r="CU5" s="20">
        <v>2740391</v>
      </c>
      <c r="CV5" s="20">
        <v>3819982.0000000005</v>
      </c>
      <c r="CW5" s="20"/>
      <c r="CX5" s="20">
        <v>2394897</v>
      </c>
      <c r="CY5" s="20">
        <v>3277049.0000000005</v>
      </c>
      <c r="CZ5" s="20">
        <v>4038362</v>
      </c>
      <c r="DA5" s="20"/>
      <c r="DB5" s="20">
        <v>1789915.49044586</v>
      </c>
      <c r="DC5" s="20">
        <v>2900354.5378787881</v>
      </c>
      <c r="DD5" s="20">
        <v>3934006.183206107</v>
      </c>
      <c r="DE5" s="20"/>
      <c r="DF5" s="20">
        <v>1759905</v>
      </c>
      <c r="DG5" s="20">
        <v>2919879</v>
      </c>
      <c r="DH5" s="20">
        <v>3968288.9999999995</v>
      </c>
      <c r="DI5" s="20"/>
      <c r="DJ5" s="20">
        <v>1759905</v>
      </c>
      <c r="DK5" s="20"/>
      <c r="DL5" s="20"/>
      <c r="DM5" s="20"/>
      <c r="DN5" s="20"/>
      <c r="DO5" s="20">
        <v>2919879</v>
      </c>
      <c r="DP5" s="20"/>
      <c r="DQ5" s="20"/>
      <c r="DR5" s="20"/>
      <c r="DS5" s="20"/>
      <c r="DT5" s="20">
        <v>3819982.0000000005</v>
      </c>
      <c r="DU5" s="20"/>
      <c r="DV5" s="20"/>
      <c r="DW5" s="20"/>
      <c r="DX5" s="20"/>
      <c r="DY5" s="20"/>
      <c r="DZ5" s="20"/>
      <c r="EA5" s="20"/>
      <c r="EB5" s="20"/>
      <c r="EC5" s="20"/>
      <c r="ED5" s="20">
        <v>140819.1683129156</v>
      </c>
      <c r="EE5" s="20">
        <v>151887.82974817057</v>
      </c>
      <c r="EF5" s="20">
        <v>83705.382720201189</v>
      </c>
      <c r="EG5" s="20"/>
      <c r="EH5" s="20">
        <v>22549.113442315</v>
      </c>
      <c r="EI5" s="20">
        <v>26541.00260168354</v>
      </c>
      <c r="EJ5" s="20">
        <v>14682.895434783297</v>
      </c>
      <c r="EK5" s="20"/>
      <c r="EL5" s="19">
        <v>1.2597864850422695</v>
      </c>
      <c r="EM5" s="19">
        <v>0.91509511182362702</v>
      </c>
      <c r="EN5" s="19">
        <v>0.37323010567352849</v>
      </c>
      <c r="EO5" s="20"/>
      <c r="EP5" s="19">
        <v>7.8673640774983271</v>
      </c>
      <c r="EQ5" s="19">
        <v>5.2368711398729788</v>
      </c>
      <c r="ER5" s="19">
        <v>2.1277389719805573</v>
      </c>
      <c r="ES5" s="20"/>
      <c r="ET5" s="21">
        <v>0</v>
      </c>
      <c r="EU5" s="21">
        <v>0</v>
      </c>
      <c r="EV5" s="21">
        <v>1.2190143495643153E-14</v>
      </c>
      <c r="EW5" s="21"/>
      <c r="EX5" s="21">
        <v>0</v>
      </c>
      <c r="EY5" s="21">
        <v>1.4209774931889613E-14</v>
      </c>
      <c r="EZ5" s="21">
        <v>0</v>
      </c>
      <c r="FA5" s="21"/>
      <c r="FB5" s="21">
        <v>2.7400511195396111E-5</v>
      </c>
      <c r="FC5" s="21">
        <v>-1.5933263753011576E-5</v>
      </c>
      <c r="FD5" s="21">
        <v>4.6569859578697049E-6</v>
      </c>
      <c r="FE5" s="21"/>
      <c r="FF5" s="157" t="s">
        <v>95</v>
      </c>
      <c r="FG5" s="158"/>
      <c r="FH5" s="158"/>
      <c r="FI5" s="158"/>
      <c r="FJ5" s="158"/>
      <c r="FK5" s="158"/>
      <c r="FL5" s="158"/>
      <c r="FM5" s="158"/>
      <c r="FN5" s="158"/>
      <c r="FO5" s="158"/>
      <c r="FP5" s="158"/>
      <c r="FQ5" s="159"/>
      <c r="FR5" s="19">
        <v>370</v>
      </c>
      <c r="FS5" s="19">
        <v>195</v>
      </c>
      <c r="FT5" s="19">
        <v>132</v>
      </c>
      <c r="FU5" s="19">
        <v>43</v>
      </c>
      <c r="FV5" s="19"/>
      <c r="FW5" s="19">
        <v>21385.430000000004</v>
      </c>
      <c r="FX5" s="19">
        <v>8293.2900000000045</v>
      </c>
      <c r="FY5" s="20">
        <v>8976.2599999999948</v>
      </c>
      <c r="FZ5" s="20">
        <v>4115.8800000000037</v>
      </c>
      <c r="GA5" s="20"/>
      <c r="GB5" s="20">
        <v>919633245</v>
      </c>
      <c r="GC5" s="20">
        <v>366630879</v>
      </c>
      <c r="GD5" s="20">
        <v>388197008</v>
      </c>
      <c r="GE5" s="20">
        <v>171852226</v>
      </c>
      <c r="GF5" s="20"/>
      <c r="GG5" s="18"/>
      <c r="GH5" s="18"/>
      <c r="GI5" s="18"/>
      <c r="GJ5" s="18"/>
      <c r="GK5" s="16">
        <v>42429</v>
      </c>
      <c r="GL5" s="16">
        <v>43921</v>
      </c>
      <c r="GM5" s="20">
        <v>24120509</v>
      </c>
      <c r="GN5" s="20">
        <v>37065716</v>
      </c>
      <c r="GO5" s="6">
        <v>12945207</v>
      </c>
      <c r="GP5" s="7" t="s">
        <v>80</v>
      </c>
      <c r="GQ5" s="20">
        <v>1179218341</v>
      </c>
      <c r="GR5" s="20">
        <v>1337594719</v>
      </c>
      <c r="GS5" s="22">
        <v>47288240</v>
      </c>
      <c r="GT5" s="20">
        <v>926680113</v>
      </c>
      <c r="GU5" s="22">
        <v>31542.694616130666</v>
      </c>
      <c r="GV5" s="20">
        <v>1747221</v>
      </c>
      <c r="GW5" s="20">
        <v>2740391</v>
      </c>
      <c r="GX5" s="20">
        <v>3819982</v>
      </c>
      <c r="GY5" s="20"/>
      <c r="GZ5" s="20">
        <v>2394897</v>
      </c>
      <c r="HA5" s="20">
        <v>3277049</v>
      </c>
      <c r="HB5" s="20">
        <v>4038362</v>
      </c>
      <c r="HC5" s="20"/>
      <c r="HD5" s="20">
        <v>1880158.3538461539</v>
      </c>
      <c r="HE5" s="20">
        <v>2940886.4242424243</v>
      </c>
      <c r="HF5" s="20">
        <v>3996563.3953488371</v>
      </c>
      <c r="HG5" s="20"/>
      <c r="HH5" s="20">
        <v>1761717</v>
      </c>
      <c r="HI5" s="20">
        <v>2747094</v>
      </c>
      <c r="HJ5" s="20">
        <v>3974129</v>
      </c>
      <c r="HK5" s="20"/>
      <c r="HL5" s="23">
        <v>38.57</v>
      </c>
      <c r="HM5" s="23">
        <v>61.32</v>
      </c>
      <c r="HN5" s="23">
        <v>89.44</v>
      </c>
      <c r="HO5" s="23"/>
      <c r="HP5" s="23">
        <v>58.27</v>
      </c>
      <c r="HQ5" s="23">
        <v>78.87</v>
      </c>
      <c r="HR5" s="23">
        <v>96.82</v>
      </c>
      <c r="HS5" s="23"/>
      <c r="HT5" s="19">
        <v>42.529692307692329</v>
      </c>
      <c r="HU5" s="19">
        <v>68.001969696969653</v>
      </c>
      <c r="HV5" s="20">
        <v>95.718139534883804</v>
      </c>
      <c r="HW5" s="19"/>
      <c r="HX5" s="19">
        <v>38.89</v>
      </c>
      <c r="HY5" s="19">
        <v>61.47</v>
      </c>
      <c r="HZ5" s="19">
        <v>95.28</v>
      </c>
      <c r="IA5" s="23"/>
    </row>
    <row r="6" spans="1:243" ht="15.75" x14ac:dyDescent="0.25">
      <c r="A6" s="14" t="s">
        <v>81</v>
      </c>
      <c r="B6" s="15" t="s">
        <v>71</v>
      </c>
      <c r="C6" s="16" t="s">
        <v>72</v>
      </c>
      <c r="D6" s="16" t="s">
        <v>73</v>
      </c>
      <c r="E6" s="16" t="s">
        <v>74</v>
      </c>
      <c r="F6" s="16" t="s">
        <v>79</v>
      </c>
      <c r="G6" s="17">
        <v>25</v>
      </c>
      <c r="H6" s="18">
        <v>1</v>
      </c>
      <c r="I6" s="19">
        <v>448</v>
      </c>
      <c r="J6" s="19">
        <v>249</v>
      </c>
      <c r="K6" s="19">
        <v>124</v>
      </c>
      <c r="L6" s="19">
        <v>75</v>
      </c>
      <c r="M6" s="19"/>
      <c r="N6" s="19">
        <v>22403.724999999973</v>
      </c>
      <c r="O6" s="19">
        <v>10051.419999999962</v>
      </c>
      <c r="P6" s="19">
        <v>7574.1800000000094</v>
      </c>
      <c r="Q6" s="19">
        <v>4778.1250000000027</v>
      </c>
      <c r="R6" s="19"/>
      <c r="S6" s="19">
        <v>270</v>
      </c>
      <c r="T6" s="19">
        <v>140</v>
      </c>
      <c r="U6" s="19">
        <v>78</v>
      </c>
      <c r="V6" s="19">
        <v>52</v>
      </c>
      <c r="W6" s="19"/>
      <c r="X6" s="19">
        <v>13761.419999999998</v>
      </c>
      <c r="Y6" s="19">
        <v>5666.939999999996</v>
      </c>
      <c r="Z6" s="19">
        <v>4806.9000000000005</v>
      </c>
      <c r="AA6" s="19">
        <v>3287.5800000000027</v>
      </c>
      <c r="AB6" s="19"/>
      <c r="AC6" s="20">
        <v>508916790</v>
      </c>
      <c r="AD6" s="20">
        <v>214503930</v>
      </c>
      <c r="AE6" s="20">
        <v>175054760</v>
      </c>
      <c r="AF6" s="20">
        <v>119358100</v>
      </c>
      <c r="AG6" s="20"/>
      <c r="AH6" s="19">
        <v>36.765000000000001</v>
      </c>
      <c r="AI6" s="19">
        <v>59.25</v>
      </c>
      <c r="AJ6" s="19">
        <v>60.894999999999996</v>
      </c>
      <c r="AK6" s="19"/>
      <c r="AL6" s="19">
        <v>42.895000000000003</v>
      </c>
      <c r="AM6" s="19">
        <v>62.644999999999996</v>
      </c>
      <c r="AN6" s="19">
        <v>65.155000000000001</v>
      </c>
      <c r="AO6" s="19"/>
      <c r="AP6" s="19">
        <v>40.478142857142828</v>
      </c>
      <c r="AQ6" s="19">
        <v>61.626923076923084</v>
      </c>
      <c r="AR6" s="19">
        <v>63.222692307692355</v>
      </c>
      <c r="AS6" s="19"/>
      <c r="AT6" s="20">
        <v>37771.792127482462</v>
      </c>
      <c r="AU6" s="20">
        <v>36313.193391332112</v>
      </c>
      <c r="AV6" s="20">
        <v>36281.866318778295</v>
      </c>
      <c r="AW6" s="20"/>
      <c r="AX6" s="20">
        <v>38044.410770486065</v>
      </c>
      <c r="AY6" s="20">
        <v>36739.813736903379</v>
      </c>
      <c r="AZ6" s="20">
        <v>36336.562936201663</v>
      </c>
      <c r="BA6" s="20"/>
      <c r="BB6" s="20">
        <v>37852.234173758305</v>
      </c>
      <c r="BC6" s="20">
        <v>36419.046342644862</v>
      </c>
      <c r="BD6" s="20">
        <v>36306.454691401617</v>
      </c>
      <c r="BE6" s="20"/>
      <c r="BF6" s="20">
        <v>37841.676075774689</v>
      </c>
      <c r="BG6" s="20">
        <v>36317.631008747288</v>
      </c>
      <c r="BH6" s="20">
        <v>36287.42561248938</v>
      </c>
      <c r="BI6" s="20"/>
      <c r="BJ6" s="20"/>
      <c r="BK6" s="20"/>
      <c r="BL6" s="20"/>
      <c r="BM6" s="20"/>
      <c r="BN6" s="20">
        <v>37771.792127482462</v>
      </c>
      <c r="BO6" s="20"/>
      <c r="BP6" s="20"/>
      <c r="BQ6" s="20"/>
      <c r="BR6" s="20"/>
      <c r="BS6" s="20">
        <v>36317.631008747288</v>
      </c>
      <c r="BT6" s="20">
        <v>36287.42561248938</v>
      </c>
      <c r="BU6" s="20"/>
      <c r="BV6" s="20"/>
      <c r="BW6" s="20"/>
      <c r="BX6" s="20"/>
      <c r="BY6" s="20"/>
      <c r="BZ6" s="20"/>
      <c r="CA6" s="20"/>
      <c r="CB6" s="20"/>
      <c r="CC6" s="20"/>
      <c r="CD6" s="20">
        <v>80.058470709752328</v>
      </c>
      <c r="CE6" s="20">
        <v>134.32203011803242</v>
      </c>
      <c r="CF6" s="20">
        <v>23.932252989251594</v>
      </c>
      <c r="CG6" s="20"/>
      <c r="CH6" s="20">
        <v>13.580941716624027</v>
      </c>
      <c r="CI6" s="20">
        <v>30.614831966959645</v>
      </c>
      <c r="CJ6" s="20">
        <v>6.7023714453537622</v>
      </c>
      <c r="CK6" s="20"/>
      <c r="CL6" s="19">
        <v>3.5878837836312558E-2</v>
      </c>
      <c r="CM6" s="19">
        <v>8.4062695324098102E-2</v>
      </c>
      <c r="CN6" s="19">
        <v>1.8460550616475013E-2</v>
      </c>
      <c r="CO6" s="19"/>
      <c r="CP6" s="19">
        <v>0.21150262978467518</v>
      </c>
      <c r="CQ6" s="19">
        <v>0.36882357888857764</v>
      </c>
      <c r="CR6" s="19">
        <v>6.5917350489524434E-2</v>
      </c>
      <c r="CS6" s="19"/>
      <c r="CT6" s="20">
        <v>1394300</v>
      </c>
      <c r="CU6" s="20">
        <v>2156270</v>
      </c>
      <c r="CV6" s="20">
        <v>2212715</v>
      </c>
      <c r="CW6" s="20"/>
      <c r="CX6" s="20">
        <v>1631915</v>
      </c>
      <c r="CY6" s="20">
        <v>2274840</v>
      </c>
      <c r="CZ6" s="20">
        <v>2363945</v>
      </c>
      <c r="DA6" s="20"/>
      <c r="DB6" s="20">
        <v>1532170.9285714286</v>
      </c>
      <c r="DC6" s="20">
        <v>2244291.794871795</v>
      </c>
      <c r="DD6" s="20">
        <v>2295348.076923077</v>
      </c>
      <c r="DE6" s="20"/>
      <c r="DF6" s="20">
        <v>1568405</v>
      </c>
      <c r="DG6" s="20">
        <v>2262770</v>
      </c>
      <c r="DH6" s="20">
        <v>2347615</v>
      </c>
      <c r="DI6" s="20"/>
      <c r="DJ6" s="20">
        <v>1588115</v>
      </c>
      <c r="DK6" s="20"/>
      <c r="DL6" s="20"/>
      <c r="DM6" s="20"/>
      <c r="DN6" s="20"/>
      <c r="DO6" s="20">
        <v>2262770</v>
      </c>
      <c r="DP6" s="20"/>
      <c r="DQ6" s="20"/>
      <c r="DR6" s="20"/>
      <c r="DS6" s="20"/>
      <c r="DT6" s="20">
        <v>2347615</v>
      </c>
      <c r="DU6" s="20"/>
      <c r="DV6" s="20"/>
      <c r="DW6" s="20"/>
      <c r="DX6" s="20"/>
      <c r="DY6" s="20"/>
      <c r="DZ6" s="20"/>
      <c r="EA6" s="20"/>
      <c r="EB6" s="20"/>
      <c r="EC6" s="20"/>
      <c r="ED6" s="20">
        <v>71770.184215292436</v>
      </c>
      <c r="EE6" s="20">
        <v>30368.202130397869</v>
      </c>
      <c r="EF6" s="20">
        <v>66151.089524276671</v>
      </c>
      <c r="EG6" s="20"/>
      <c r="EH6" s="20">
        <v>12174.935146500648</v>
      </c>
      <c r="EI6" s="20">
        <v>6921.5556416458921</v>
      </c>
      <c r="EJ6" s="20">
        <v>18526.010639519707</v>
      </c>
      <c r="EK6" s="20"/>
      <c r="EL6" s="19">
        <v>0.79461990300601515</v>
      </c>
      <c r="EM6" s="19">
        <v>0.30840711789178399</v>
      </c>
      <c r="EN6" s="19">
        <v>0.80711116652747039</v>
      </c>
      <c r="EO6" s="20"/>
      <c r="EP6" s="19">
        <v>4.6842152449798657</v>
      </c>
      <c r="EQ6" s="19">
        <v>1.3531307381593245</v>
      </c>
      <c r="ER6" s="19">
        <v>2.8819633148168302</v>
      </c>
      <c r="ES6" s="20"/>
      <c r="ET6" s="21">
        <v>0</v>
      </c>
      <c r="EU6" s="21">
        <v>0</v>
      </c>
      <c r="EV6" s="21">
        <v>0</v>
      </c>
      <c r="EW6" s="21"/>
      <c r="EX6" s="21">
        <v>0</v>
      </c>
      <c r="EY6" s="21">
        <v>0</v>
      </c>
      <c r="EZ6" s="21">
        <v>0</v>
      </c>
      <c r="FA6" s="21"/>
      <c r="FB6" s="21">
        <v>-4.6619190261431905E-6</v>
      </c>
      <c r="FC6" s="21">
        <v>-9.1399962664753417E-6</v>
      </c>
      <c r="FD6" s="21">
        <v>3.3512598958727445E-6</v>
      </c>
      <c r="FE6" s="21"/>
      <c r="FF6" s="157" t="s">
        <v>92</v>
      </c>
      <c r="FG6" s="158"/>
      <c r="FH6" s="158"/>
      <c r="FI6" s="158"/>
      <c r="FJ6" s="158"/>
      <c r="FK6" s="158"/>
      <c r="FL6" s="158"/>
      <c r="FM6" s="158"/>
      <c r="FN6" s="158"/>
      <c r="FO6" s="158"/>
      <c r="FP6" s="158"/>
      <c r="FQ6" s="159"/>
      <c r="FR6" s="19">
        <v>178</v>
      </c>
      <c r="FS6" s="19">
        <v>109</v>
      </c>
      <c r="FT6" s="19">
        <v>46</v>
      </c>
      <c r="FU6" s="19">
        <v>23</v>
      </c>
      <c r="FV6" s="19"/>
      <c r="FW6" s="19">
        <v>8916.41</v>
      </c>
      <c r="FX6" s="19">
        <v>4547.1100000000024</v>
      </c>
      <c r="FY6" s="20">
        <v>2845.7499999999973</v>
      </c>
      <c r="FZ6" s="20">
        <v>1523.5499999999997</v>
      </c>
      <c r="GA6" s="20"/>
      <c r="GB6" s="20">
        <v>321079665</v>
      </c>
      <c r="GC6" s="20">
        <v>165969515</v>
      </c>
      <c r="GD6" s="20">
        <v>101024125</v>
      </c>
      <c r="GE6" s="20">
        <v>54086025</v>
      </c>
      <c r="GF6" s="20"/>
      <c r="GG6" s="18"/>
      <c r="GH6" s="18"/>
      <c r="GI6" s="18"/>
      <c r="GJ6" s="18"/>
      <c r="GK6" s="16">
        <v>42627</v>
      </c>
      <c r="GL6" s="16">
        <v>43738</v>
      </c>
      <c r="GM6" s="20">
        <v>4125376</v>
      </c>
      <c r="GN6" s="20">
        <v>282893</v>
      </c>
      <c r="GO6" s="6">
        <v>-3842483</v>
      </c>
      <c r="GP6" s="7" t="s">
        <v>76</v>
      </c>
      <c r="GQ6" s="20">
        <v>508916790</v>
      </c>
      <c r="GR6" s="20">
        <v>528830760</v>
      </c>
      <c r="GS6" s="22">
        <v>21038472.222222224</v>
      </c>
      <c r="GT6" s="20">
        <v>321079665</v>
      </c>
      <c r="GU6" s="22">
        <v>31279.458004720131</v>
      </c>
      <c r="GV6" s="20">
        <v>1394300</v>
      </c>
      <c r="GW6" s="20">
        <v>2156270</v>
      </c>
      <c r="GX6" s="20">
        <v>2229755</v>
      </c>
      <c r="GY6" s="20"/>
      <c r="GZ6" s="20">
        <v>1631915</v>
      </c>
      <c r="HA6" s="20">
        <v>2274840</v>
      </c>
      <c r="HB6" s="20">
        <v>2363945</v>
      </c>
      <c r="HC6" s="20"/>
      <c r="HD6" s="20">
        <v>1522656.1009174313</v>
      </c>
      <c r="HE6" s="20">
        <v>2196176.6304347827</v>
      </c>
      <c r="HF6" s="20">
        <v>2351566.3043478262</v>
      </c>
      <c r="HG6" s="20"/>
      <c r="HH6" s="20">
        <v>1508180</v>
      </c>
      <c r="HI6" s="20">
        <v>2209165</v>
      </c>
      <c r="HJ6" s="20">
        <v>2363945</v>
      </c>
      <c r="HK6" s="20"/>
      <c r="HL6" s="23">
        <v>38.200000000000003</v>
      </c>
      <c r="HM6" s="23">
        <v>60.74</v>
      </c>
      <c r="HN6" s="23">
        <v>62.81</v>
      </c>
      <c r="HO6" s="23"/>
      <c r="HP6" s="23">
        <v>44.71</v>
      </c>
      <c r="HQ6" s="23">
        <v>64.08</v>
      </c>
      <c r="HR6" s="23">
        <v>66.59</v>
      </c>
      <c r="HS6" s="23"/>
      <c r="HT6" s="19">
        <v>41.716605504587179</v>
      </c>
      <c r="HU6" s="19">
        <v>61.864130434782552</v>
      </c>
      <c r="HV6" s="20">
        <v>66.241304347826073</v>
      </c>
      <c r="HW6" s="19"/>
      <c r="HX6" s="19">
        <v>41.32</v>
      </c>
      <c r="HY6" s="19">
        <v>62.23</v>
      </c>
      <c r="HZ6" s="19">
        <v>66.59</v>
      </c>
      <c r="IA6" s="23"/>
    </row>
    <row r="7" spans="1:243" ht="15.75" x14ac:dyDescent="0.25">
      <c r="A7" s="14" t="s">
        <v>82</v>
      </c>
      <c r="B7" s="15" t="s">
        <v>71</v>
      </c>
      <c r="C7" s="16" t="s">
        <v>72</v>
      </c>
      <c r="D7" s="16" t="s">
        <v>73</v>
      </c>
      <c r="E7" s="16" t="s">
        <v>74</v>
      </c>
      <c r="F7" s="16" t="s">
        <v>99</v>
      </c>
      <c r="G7" s="17">
        <v>18</v>
      </c>
      <c r="H7" s="18">
        <v>1</v>
      </c>
      <c r="I7" s="19">
        <v>204</v>
      </c>
      <c r="J7" s="19">
        <v>102</v>
      </c>
      <c r="K7" s="19">
        <v>34</v>
      </c>
      <c r="L7" s="19">
        <v>68</v>
      </c>
      <c r="M7" s="19"/>
      <c r="N7" s="19">
        <v>14774.200000000013</v>
      </c>
      <c r="O7" s="19">
        <v>5275.8000000000038</v>
      </c>
      <c r="P7" s="19">
        <v>2866.2000000000012</v>
      </c>
      <c r="Q7" s="19">
        <v>6632.200000000008</v>
      </c>
      <c r="R7" s="19"/>
      <c r="S7" s="19">
        <v>41</v>
      </c>
      <c r="T7" s="19">
        <v>20</v>
      </c>
      <c r="U7" s="19">
        <v>2</v>
      </c>
      <c r="V7" s="19">
        <v>19</v>
      </c>
      <c r="W7" s="19"/>
      <c r="X7" s="19">
        <v>3063.2999999999993</v>
      </c>
      <c r="Y7" s="19">
        <v>1037.3999999999999</v>
      </c>
      <c r="Z7" s="19">
        <v>168.6</v>
      </c>
      <c r="AA7" s="19">
        <v>1857.2999999999993</v>
      </c>
      <c r="AB7" s="19"/>
      <c r="AC7" s="20">
        <v>192365000</v>
      </c>
      <c r="AD7" s="20">
        <v>68909100</v>
      </c>
      <c r="AE7" s="20">
        <v>10277600</v>
      </c>
      <c r="AF7" s="20">
        <v>113178300</v>
      </c>
      <c r="AG7" s="20"/>
      <c r="AH7" s="19">
        <v>48.5</v>
      </c>
      <c r="AI7" s="19">
        <v>84.3</v>
      </c>
      <c r="AJ7" s="19">
        <v>97.1</v>
      </c>
      <c r="AK7" s="19"/>
      <c r="AL7" s="19">
        <v>55.9</v>
      </c>
      <c r="AM7" s="19">
        <v>84.3</v>
      </c>
      <c r="AN7" s="19">
        <v>103.2</v>
      </c>
      <c r="AO7" s="19"/>
      <c r="AP7" s="19">
        <v>51.86999999999999</v>
      </c>
      <c r="AQ7" s="19">
        <v>84.3</v>
      </c>
      <c r="AR7" s="19">
        <v>97.75263157894733</v>
      </c>
      <c r="AS7" s="19"/>
      <c r="AT7" s="20">
        <v>62098.389982110915</v>
      </c>
      <c r="AU7" s="20">
        <v>59907.47330960854</v>
      </c>
      <c r="AV7" s="20">
        <v>52972.307692307695</v>
      </c>
      <c r="AW7" s="20"/>
      <c r="AX7" s="20">
        <v>71578.034682080921</v>
      </c>
      <c r="AY7" s="20">
        <v>62009.489916963226</v>
      </c>
      <c r="AZ7" s="20">
        <v>65501.54479917611</v>
      </c>
      <c r="BA7" s="20"/>
      <c r="BB7" s="20">
        <v>66452.604534922008</v>
      </c>
      <c r="BC7" s="20">
        <v>60958.481613285883</v>
      </c>
      <c r="BD7" s="20">
        <v>60946.216553965351</v>
      </c>
      <c r="BE7" s="20"/>
      <c r="BF7" s="20">
        <v>66479.919157457538</v>
      </c>
      <c r="BG7" s="20">
        <v>60958.481613285883</v>
      </c>
      <c r="BH7" s="20">
        <v>61801.025641025641</v>
      </c>
      <c r="BI7" s="20"/>
      <c r="BJ7" s="20"/>
      <c r="BK7" s="20"/>
      <c r="BL7" s="20"/>
      <c r="BM7" s="20"/>
      <c r="BN7" s="20">
        <v>67546.391752577314</v>
      </c>
      <c r="BO7" s="20"/>
      <c r="BP7" s="20"/>
      <c r="BQ7" s="20"/>
      <c r="BR7" s="20"/>
      <c r="BS7" s="20"/>
      <c r="BT7" s="20">
        <v>61801.025641025641</v>
      </c>
      <c r="BU7" s="20"/>
      <c r="BV7" s="20"/>
      <c r="BW7" s="20"/>
      <c r="BX7" s="20"/>
      <c r="BY7" s="20"/>
      <c r="BZ7" s="20"/>
      <c r="CA7" s="20"/>
      <c r="CB7" s="20"/>
      <c r="CC7" s="20"/>
      <c r="CD7" s="20">
        <v>2950.6187436583987</v>
      </c>
      <c r="CE7" s="20">
        <v>1486.3501972272391</v>
      </c>
      <c r="CF7" s="20">
        <v>3925.6650384515779</v>
      </c>
      <c r="CG7" s="20"/>
      <c r="CH7" s="20">
        <v>1353.8367288972529</v>
      </c>
      <c r="CI7" s="20">
        <v>2972.7003944544781</v>
      </c>
      <c r="CJ7" s="20">
        <v>1850.5762462373732</v>
      </c>
      <c r="CK7" s="20"/>
      <c r="CL7" s="19">
        <v>2.03729671451145</v>
      </c>
      <c r="CM7" s="19">
        <v>4.8765984909417082</v>
      </c>
      <c r="CN7" s="19">
        <v>3.0364087401533197</v>
      </c>
      <c r="CO7" s="19"/>
      <c r="CP7" s="19">
        <v>4.4401852482814226</v>
      </c>
      <c r="CQ7" s="19">
        <v>2.4382992454708541</v>
      </c>
      <c r="CR7" s="19">
        <v>6.4411956318495402</v>
      </c>
      <c r="CS7" s="19"/>
      <c r="CT7" s="20">
        <v>3016000</v>
      </c>
      <c r="CU7" s="20">
        <v>5050200</v>
      </c>
      <c r="CV7" s="20">
        <v>5164800</v>
      </c>
      <c r="CW7" s="20"/>
      <c r="CX7" s="20">
        <v>3714900</v>
      </c>
      <c r="CY7" s="20">
        <v>5227400</v>
      </c>
      <c r="CZ7" s="20">
        <v>6360200</v>
      </c>
      <c r="DA7" s="20"/>
      <c r="DB7" s="20">
        <v>3445455</v>
      </c>
      <c r="DC7" s="20">
        <v>5138800</v>
      </c>
      <c r="DD7" s="20">
        <v>5956752.6315789474</v>
      </c>
      <c r="DE7" s="20"/>
      <c r="DF7" s="20">
        <v>3501750</v>
      </c>
      <c r="DG7" s="20">
        <v>5138800</v>
      </c>
      <c r="DH7" s="20">
        <v>6059200</v>
      </c>
      <c r="DI7" s="20"/>
      <c r="DJ7" s="20">
        <v>3654000</v>
      </c>
      <c r="DK7" s="20"/>
      <c r="DL7" s="20"/>
      <c r="DM7" s="20"/>
      <c r="DN7" s="20"/>
      <c r="DO7" s="20" t="e">
        <v>#N/A</v>
      </c>
      <c r="DP7" s="20"/>
      <c r="DQ7" s="20"/>
      <c r="DR7" s="20"/>
      <c r="DS7" s="20"/>
      <c r="DT7" s="20">
        <v>6059200</v>
      </c>
      <c r="DU7" s="20"/>
      <c r="DV7" s="20"/>
      <c r="DW7" s="20"/>
      <c r="DX7" s="20"/>
      <c r="DY7" s="20"/>
      <c r="DZ7" s="20"/>
      <c r="EA7" s="20"/>
      <c r="EB7" s="20"/>
      <c r="EC7" s="20"/>
      <c r="ED7" s="20">
        <v>238449.36012098094</v>
      </c>
      <c r="EE7" s="20">
        <v>125299.32162625622</v>
      </c>
      <c r="EF7" s="20">
        <v>376203.78102007578</v>
      </c>
      <c r="EG7" s="20"/>
      <c r="EH7" s="20">
        <v>109408.0698862414</v>
      </c>
      <c r="EI7" s="20">
        <v>250598.64325251244</v>
      </c>
      <c r="EJ7" s="20">
        <v>177344.16311154305</v>
      </c>
      <c r="EK7" s="20"/>
      <c r="EL7" s="19">
        <v>3.1754316885938549</v>
      </c>
      <c r="EM7" s="19">
        <v>4.8765984909417064</v>
      </c>
      <c r="EN7" s="19">
        <v>2.9771953626440033</v>
      </c>
      <c r="EO7" s="20"/>
      <c r="EP7" s="19">
        <v>6.920692916348667</v>
      </c>
      <c r="EQ7" s="19">
        <v>2.4382992454708532</v>
      </c>
      <c r="ER7" s="19">
        <v>6.3155850895281516</v>
      </c>
      <c r="ES7" s="20"/>
      <c r="ET7" s="21">
        <v>0</v>
      </c>
      <c r="EU7" s="21">
        <v>0</v>
      </c>
      <c r="EV7" s="21">
        <v>0</v>
      </c>
      <c r="EW7" s="21"/>
      <c r="EX7" s="21">
        <v>0</v>
      </c>
      <c r="EY7" s="21">
        <v>0</v>
      </c>
      <c r="EZ7" s="21">
        <v>0</v>
      </c>
      <c r="FA7" s="21"/>
      <c r="FB7" s="21">
        <v>0</v>
      </c>
      <c r="FC7" s="21">
        <v>0</v>
      </c>
      <c r="FD7" s="21">
        <v>-6.18493082695492E-6</v>
      </c>
      <c r="FE7" s="21"/>
      <c r="FF7" s="157" t="s">
        <v>96</v>
      </c>
      <c r="FG7" s="158"/>
      <c r="FH7" s="158"/>
      <c r="FI7" s="158"/>
      <c r="FJ7" s="158"/>
      <c r="FK7" s="158"/>
      <c r="FL7" s="158"/>
      <c r="FM7" s="158"/>
      <c r="FN7" s="158"/>
      <c r="FO7" s="158"/>
      <c r="FP7" s="158"/>
      <c r="FQ7" s="159"/>
      <c r="FR7" s="19">
        <v>163</v>
      </c>
      <c r="FS7" s="19">
        <v>82</v>
      </c>
      <c r="FT7" s="19">
        <v>32</v>
      </c>
      <c r="FU7" s="19">
        <v>49</v>
      </c>
      <c r="FV7" s="19"/>
      <c r="FW7" s="19">
        <v>12887</v>
      </c>
      <c r="FX7" s="19">
        <v>4773.9000000000024</v>
      </c>
      <c r="FY7" s="20">
        <v>2835.1999999999985</v>
      </c>
      <c r="FZ7" s="20">
        <v>5277.9</v>
      </c>
      <c r="GA7" s="20"/>
      <c r="GB7" s="20">
        <v>748606400</v>
      </c>
      <c r="GC7" s="20">
        <v>281700400</v>
      </c>
      <c r="GD7" s="20">
        <v>167276800</v>
      </c>
      <c r="GE7" s="20">
        <v>299629200</v>
      </c>
      <c r="GF7" s="20"/>
      <c r="GG7" s="18"/>
      <c r="GH7" s="18"/>
      <c r="GI7" s="18"/>
      <c r="GJ7" s="18"/>
      <c r="GK7" s="16">
        <v>42062</v>
      </c>
      <c r="GL7" s="16">
        <v>43431</v>
      </c>
      <c r="GM7" s="20">
        <v>198882000</v>
      </c>
      <c r="GN7" s="20">
        <v>166219000</v>
      </c>
      <c r="GO7" s="6">
        <v>-32663000</v>
      </c>
      <c r="GP7" s="7" t="s">
        <v>76</v>
      </c>
      <c r="GQ7" s="20">
        <v>192365000</v>
      </c>
      <c r="GR7" s="20">
        <v>205596600</v>
      </c>
      <c r="GS7" s="22">
        <v>23243400</v>
      </c>
      <c r="GT7" s="20">
        <v>748606400</v>
      </c>
      <c r="GU7" s="22">
        <v>33910.244044772611</v>
      </c>
      <c r="GV7" s="20">
        <v>3016000</v>
      </c>
      <c r="GW7" s="20">
        <v>5227400</v>
      </c>
      <c r="GX7" s="20">
        <v>5523300</v>
      </c>
      <c r="GY7" s="20"/>
      <c r="GZ7" s="20">
        <v>3714900</v>
      </c>
      <c r="HA7" s="20">
        <v>5227400</v>
      </c>
      <c r="HB7" s="20">
        <v>6360200</v>
      </c>
      <c r="HC7" s="20"/>
      <c r="HD7" s="20">
        <v>3435370.7317073173</v>
      </c>
      <c r="HE7" s="20">
        <v>5227400</v>
      </c>
      <c r="HF7" s="20">
        <v>6114881.6326530613</v>
      </c>
      <c r="HG7" s="20"/>
      <c r="HH7" s="20">
        <v>3310200</v>
      </c>
      <c r="HI7" s="20">
        <v>5227400</v>
      </c>
      <c r="HJ7" s="20">
        <v>6059200</v>
      </c>
      <c r="HK7" s="20"/>
      <c r="HL7" s="23">
        <v>52</v>
      </c>
      <c r="HM7" s="23">
        <v>88.6</v>
      </c>
      <c r="HN7" s="23">
        <v>107.2</v>
      </c>
      <c r="HO7" s="23"/>
      <c r="HP7" s="23">
        <v>61.3</v>
      </c>
      <c r="HQ7" s="23">
        <v>88.6</v>
      </c>
      <c r="HR7" s="23">
        <v>108.3</v>
      </c>
      <c r="HS7" s="23"/>
      <c r="HT7" s="19">
        <v>58.218292682926858</v>
      </c>
      <c r="HU7" s="19">
        <v>88.599999999999952</v>
      </c>
      <c r="HV7" s="20">
        <v>107.71224489795918</v>
      </c>
      <c r="HW7" s="19"/>
      <c r="HX7" s="19">
        <v>60.9</v>
      </c>
      <c r="HY7" s="19">
        <v>88.6</v>
      </c>
      <c r="HZ7" s="19">
        <v>107.7</v>
      </c>
      <c r="IA7" s="23"/>
    </row>
    <row r="8" spans="1:243" ht="15.75" x14ac:dyDescent="0.25">
      <c r="A8" s="14" t="s">
        <v>83</v>
      </c>
      <c r="B8" s="15" t="s">
        <v>71</v>
      </c>
      <c r="C8" s="16" t="s">
        <v>72</v>
      </c>
      <c r="D8" s="16" t="s">
        <v>73</v>
      </c>
      <c r="E8" s="16" t="s">
        <v>74</v>
      </c>
      <c r="F8" s="16" t="s">
        <v>79</v>
      </c>
      <c r="G8" s="17">
        <v>18</v>
      </c>
      <c r="H8" s="18">
        <v>1</v>
      </c>
      <c r="I8" s="19">
        <v>194</v>
      </c>
      <c r="J8" s="19">
        <v>69</v>
      </c>
      <c r="K8" s="19">
        <v>82</v>
      </c>
      <c r="L8" s="19">
        <v>43</v>
      </c>
      <c r="M8" s="19"/>
      <c r="N8" s="19">
        <v>11841.88</v>
      </c>
      <c r="O8" s="19">
        <v>3263.76</v>
      </c>
      <c r="P8" s="19">
        <v>4801.2299999999977</v>
      </c>
      <c r="Q8" s="19">
        <v>3776.8900000000008</v>
      </c>
      <c r="R8" s="19"/>
      <c r="S8" s="19">
        <v>103</v>
      </c>
      <c r="T8" s="19">
        <v>44</v>
      </c>
      <c r="U8" s="19">
        <v>47</v>
      </c>
      <c r="V8" s="19">
        <v>12</v>
      </c>
      <c r="W8" s="19"/>
      <c r="X8" s="19">
        <v>5848.579999999999</v>
      </c>
      <c r="Y8" s="19">
        <v>2050.0899999999992</v>
      </c>
      <c r="Z8" s="19">
        <v>2755.52</v>
      </c>
      <c r="AA8" s="19">
        <v>1042.97</v>
      </c>
      <c r="AB8" s="19"/>
      <c r="AC8" s="20">
        <v>260920315</v>
      </c>
      <c r="AD8" s="20">
        <v>90903675</v>
      </c>
      <c r="AE8" s="20">
        <v>125650820</v>
      </c>
      <c r="AF8" s="20">
        <v>44365820</v>
      </c>
      <c r="AG8" s="20"/>
      <c r="AH8" s="19">
        <v>42.6</v>
      </c>
      <c r="AI8" s="19">
        <v>58.04</v>
      </c>
      <c r="AJ8" s="19">
        <v>83.8</v>
      </c>
      <c r="AK8" s="19"/>
      <c r="AL8" s="19">
        <v>59.07</v>
      </c>
      <c r="AM8" s="19">
        <v>66.790000000000006</v>
      </c>
      <c r="AN8" s="19">
        <v>93.95</v>
      </c>
      <c r="AO8" s="19"/>
      <c r="AP8" s="19">
        <v>46.592954545454525</v>
      </c>
      <c r="AQ8" s="19">
        <v>58.628085106382976</v>
      </c>
      <c r="AR8" s="19">
        <v>86.914166666666674</v>
      </c>
      <c r="AS8" s="19"/>
      <c r="AT8" s="20">
        <v>37500</v>
      </c>
      <c r="AU8" s="20">
        <v>40499.999999999993</v>
      </c>
      <c r="AV8" s="20">
        <v>41000</v>
      </c>
      <c r="AW8" s="20"/>
      <c r="AX8" s="20">
        <v>47865.285554311304</v>
      </c>
      <c r="AY8" s="20">
        <v>49043.761798524116</v>
      </c>
      <c r="AZ8" s="20">
        <v>44290.917636000471</v>
      </c>
      <c r="BA8" s="20"/>
      <c r="BB8" s="20">
        <v>44612.829133167055</v>
      </c>
      <c r="BC8" s="20">
        <v>45619.526472074162</v>
      </c>
      <c r="BD8" s="20">
        <v>42549.848895434392</v>
      </c>
      <c r="BE8" s="20"/>
      <c r="BF8" s="20">
        <v>45795.682613768957</v>
      </c>
      <c r="BG8" s="20">
        <v>46169.030934882925</v>
      </c>
      <c r="BH8" s="20">
        <v>42500</v>
      </c>
      <c r="BI8" s="20"/>
      <c r="BJ8" s="20"/>
      <c r="BK8" s="20"/>
      <c r="BL8" s="20"/>
      <c r="BM8" s="20"/>
      <c r="BN8" s="20">
        <v>40500</v>
      </c>
      <c r="BO8" s="20"/>
      <c r="BP8" s="20"/>
      <c r="BQ8" s="20"/>
      <c r="BR8" s="20"/>
      <c r="BS8" s="20">
        <v>43500</v>
      </c>
      <c r="BT8" s="20">
        <v>42000</v>
      </c>
      <c r="BU8" s="20"/>
      <c r="BV8" s="20"/>
      <c r="BW8" s="20"/>
      <c r="BX8" s="20"/>
      <c r="BY8" s="20"/>
      <c r="BZ8" s="20"/>
      <c r="CA8" s="20"/>
      <c r="CB8" s="20"/>
      <c r="CC8" s="20"/>
      <c r="CD8" s="20">
        <v>3219.1805640765861</v>
      </c>
      <c r="CE8" s="20">
        <v>2217.1658753780698</v>
      </c>
      <c r="CF8" s="20">
        <v>866.8809069299225</v>
      </c>
      <c r="CG8" s="20"/>
      <c r="CH8" s="20">
        <v>981.84086732837443</v>
      </c>
      <c r="CI8" s="20">
        <v>653.80654757125501</v>
      </c>
      <c r="CJ8" s="20">
        <v>522.74885567446415</v>
      </c>
      <c r="CK8" s="20"/>
      <c r="CL8" s="19">
        <v>2.2008038638339404</v>
      </c>
      <c r="CM8" s="19">
        <v>1.4331725866805751</v>
      </c>
      <c r="CN8" s="19">
        <v>1.2285563151096295</v>
      </c>
      <c r="CO8" s="19"/>
      <c r="CP8" s="19">
        <v>7.2158180205686886</v>
      </c>
      <c r="CQ8" s="19">
        <v>4.8601247028184309</v>
      </c>
      <c r="CR8" s="19">
        <v>2.0373301655201388</v>
      </c>
      <c r="CS8" s="19"/>
      <c r="CT8" s="20">
        <v>1911375</v>
      </c>
      <c r="CU8" s="20">
        <v>2441860</v>
      </c>
      <c r="CV8" s="20">
        <v>3445640.0000000005</v>
      </c>
      <c r="CW8" s="20"/>
      <c r="CX8" s="20">
        <v>2370060</v>
      </c>
      <c r="CY8" s="20">
        <v>2857780</v>
      </c>
      <c r="CZ8" s="20">
        <v>3945900</v>
      </c>
      <c r="DA8" s="20"/>
      <c r="DB8" s="20">
        <v>2065992.6136363635</v>
      </c>
      <c r="DC8" s="20">
        <v>2673421.7021276597</v>
      </c>
      <c r="DD8" s="20">
        <v>3697151.6666666665</v>
      </c>
      <c r="DE8" s="20"/>
      <c r="DF8" s="20">
        <v>2070145.0000000002</v>
      </c>
      <c r="DG8" s="20">
        <v>2704995</v>
      </c>
      <c r="DH8" s="20">
        <v>3682240</v>
      </c>
      <c r="DI8" s="20"/>
      <c r="DJ8" s="20">
        <v>2083230</v>
      </c>
      <c r="DK8" s="20"/>
      <c r="DL8" s="20"/>
      <c r="DM8" s="20"/>
      <c r="DN8" s="20"/>
      <c r="DO8" s="20">
        <v>2758090</v>
      </c>
      <c r="DP8" s="20"/>
      <c r="DQ8" s="20"/>
      <c r="DR8" s="20"/>
      <c r="DS8" s="20"/>
      <c r="DT8" s="20">
        <v>3945900</v>
      </c>
      <c r="DU8" s="20"/>
      <c r="DV8" s="20"/>
      <c r="DW8" s="20"/>
      <c r="DX8" s="20"/>
      <c r="DY8" s="20"/>
      <c r="DZ8" s="20"/>
      <c r="EA8" s="20"/>
      <c r="EB8" s="20"/>
      <c r="EC8" s="20"/>
      <c r="ED8" s="20">
        <v>80587.591436842413</v>
      </c>
      <c r="EE8" s="20">
        <v>116501.91400404111</v>
      </c>
      <c r="EF8" s="20">
        <v>172803.99331630205</v>
      </c>
      <c r="EG8" s="20"/>
      <c r="EH8" s="20">
        <v>24578.984961333044</v>
      </c>
      <c r="EI8" s="20">
        <v>34354.540193090856</v>
      </c>
      <c r="EJ8" s="20">
        <v>104204.72874641021</v>
      </c>
      <c r="EK8" s="20"/>
      <c r="EL8" s="19">
        <v>1.1896937481335645</v>
      </c>
      <c r="EM8" s="19">
        <v>1.2850400730176454</v>
      </c>
      <c r="EN8" s="19">
        <v>2.81851376793424</v>
      </c>
      <c r="EO8" s="20"/>
      <c r="EP8" s="19">
        <v>3.9006718080661384</v>
      </c>
      <c r="EQ8" s="19">
        <v>4.3577829083725295</v>
      </c>
      <c r="ER8" s="19">
        <v>4.6739763173443531</v>
      </c>
      <c r="ES8" s="20"/>
      <c r="ET8" s="21">
        <v>0</v>
      </c>
      <c r="EU8" s="21">
        <v>0</v>
      </c>
      <c r="EV8" s="21">
        <v>1.3514507821703348E-14</v>
      </c>
      <c r="EW8" s="21"/>
      <c r="EX8" s="21">
        <v>0</v>
      </c>
      <c r="EY8" s="21">
        <v>0</v>
      </c>
      <c r="EZ8" s="21">
        <v>0</v>
      </c>
      <c r="FA8" s="21"/>
      <c r="FB8" s="21">
        <v>-1.8701110626680172E-5</v>
      </c>
      <c r="FC8" s="21">
        <v>-1.1141987322115239E-5</v>
      </c>
      <c r="FD8" s="21">
        <v>-9.0159488570811729E-6</v>
      </c>
      <c r="FE8" s="21"/>
      <c r="FF8" s="157" t="s">
        <v>97</v>
      </c>
      <c r="FG8" s="158"/>
      <c r="FH8" s="158"/>
      <c r="FI8" s="158"/>
      <c r="FJ8" s="158"/>
      <c r="FK8" s="158"/>
      <c r="FL8" s="158"/>
      <c r="FM8" s="158"/>
      <c r="FN8" s="158"/>
      <c r="FO8" s="158"/>
      <c r="FP8" s="158"/>
      <c r="FQ8" s="159"/>
      <c r="FR8" s="19">
        <v>91</v>
      </c>
      <c r="FS8" s="19">
        <v>25</v>
      </c>
      <c r="FT8" s="19">
        <v>35</v>
      </c>
      <c r="FU8" s="19">
        <v>31</v>
      </c>
      <c r="FV8" s="19"/>
      <c r="FW8" s="19">
        <v>6395.94</v>
      </c>
      <c r="FX8" s="19">
        <v>1344.3700000000001</v>
      </c>
      <c r="FY8" s="20">
        <v>2176.7500000000005</v>
      </c>
      <c r="FZ8" s="20">
        <v>2874.8199999999988</v>
      </c>
      <c r="GA8" s="20"/>
      <c r="GB8" s="20">
        <v>254125045</v>
      </c>
      <c r="GC8" s="20">
        <v>55710365</v>
      </c>
      <c r="GD8" s="20">
        <v>87866345</v>
      </c>
      <c r="GE8" s="20">
        <v>110548335</v>
      </c>
      <c r="GF8" s="20"/>
      <c r="GG8" s="18"/>
      <c r="GH8" s="18"/>
      <c r="GI8" s="18"/>
      <c r="GJ8" s="18"/>
      <c r="GK8" s="16">
        <v>42339</v>
      </c>
      <c r="GL8" s="16">
        <v>43465</v>
      </c>
      <c r="GM8" s="20">
        <v>91908000</v>
      </c>
      <c r="GN8" s="20">
        <v>79760000</v>
      </c>
      <c r="GO8" s="6">
        <v>-12148000</v>
      </c>
      <c r="GP8" s="7" t="s">
        <v>76</v>
      </c>
      <c r="GQ8" s="20">
        <v>260920315</v>
      </c>
      <c r="GR8" s="20">
        <v>285949100</v>
      </c>
      <c r="GS8" s="22">
        <v>16123621.621621622</v>
      </c>
      <c r="GT8" s="20">
        <v>254125045</v>
      </c>
      <c r="GU8" s="22">
        <v>32728.385897982396</v>
      </c>
      <c r="GV8" s="20">
        <v>2040115</v>
      </c>
      <c r="GW8" s="20">
        <v>2253020</v>
      </c>
      <c r="GX8" s="20">
        <v>3100600</v>
      </c>
      <c r="GY8" s="20"/>
      <c r="GZ8" s="20">
        <v>3184400</v>
      </c>
      <c r="HA8" s="20">
        <v>2758090</v>
      </c>
      <c r="HB8" s="20">
        <v>4080320</v>
      </c>
      <c r="HC8" s="20"/>
      <c r="HD8" s="20">
        <v>2228414.6</v>
      </c>
      <c r="HE8" s="20">
        <v>2510467</v>
      </c>
      <c r="HF8" s="20">
        <v>3566075.3225806453</v>
      </c>
      <c r="HG8" s="20"/>
      <c r="HH8" s="20">
        <v>2225725</v>
      </c>
      <c r="HI8" s="20">
        <v>2509200</v>
      </c>
      <c r="HJ8" s="20">
        <v>3560600</v>
      </c>
      <c r="HK8" s="20"/>
      <c r="HL8" s="23">
        <v>50.97</v>
      </c>
      <c r="HM8" s="23">
        <v>58.04</v>
      </c>
      <c r="HN8" s="23">
        <v>83.8</v>
      </c>
      <c r="HO8" s="23"/>
      <c r="HP8" s="23">
        <v>83.8</v>
      </c>
      <c r="HQ8" s="23">
        <v>66.790000000000006</v>
      </c>
      <c r="HR8" s="23">
        <v>99.52</v>
      </c>
      <c r="HS8" s="23"/>
      <c r="HT8" s="19">
        <v>53.774800000000006</v>
      </c>
      <c r="HU8" s="19">
        <v>62.192857142857157</v>
      </c>
      <c r="HV8" s="20">
        <v>92.73612903225802</v>
      </c>
      <c r="HW8" s="19"/>
      <c r="HX8" s="19">
        <v>52.74</v>
      </c>
      <c r="HY8" s="19">
        <v>59</v>
      </c>
      <c r="HZ8" s="19">
        <v>93.95</v>
      </c>
      <c r="IA8" s="23"/>
    </row>
    <row r="9" spans="1:243" ht="15.75" x14ac:dyDescent="0.25">
      <c r="A9" s="14" t="s">
        <v>84</v>
      </c>
      <c r="B9" s="15" t="s">
        <v>71</v>
      </c>
      <c r="C9" s="16" t="s">
        <v>72</v>
      </c>
      <c r="D9" s="16" t="s">
        <v>85</v>
      </c>
      <c r="E9" s="16" t="s">
        <v>86</v>
      </c>
      <c r="F9" s="16" t="s">
        <v>75</v>
      </c>
      <c r="G9" s="17">
        <v>5</v>
      </c>
      <c r="H9" s="18">
        <v>1</v>
      </c>
      <c r="I9" s="19">
        <v>21</v>
      </c>
      <c r="J9" s="19">
        <v>5</v>
      </c>
      <c r="K9" s="19">
        <v>5</v>
      </c>
      <c r="L9" s="19">
        <v>11</v>
      </c>
      <c r="M9" s="19"/>
      <c r="N9" s="19">
        <v>1786.97</v>
      </c>
      <c r="O9" s="19">
        <v>209.73</v>
      </c>
      <c r="P9" s="19">
        <v>329.09999999999997</v>
      </c>
      <c r="Q9" s="19">
        <v>1248.1400000000001</v>
      </c>
      <c r="R9" s="19"/>
      <c r="S9" s="19">
        <v>8</v>
      </c>
      <c r="T9" s="19">
        <v>1</v>
      </c>
      <c r="U9" s="19">
        <v>1</v>
      </c>
      <c r="V9" s="19">
        <v>6</v>
      </c>
      <c r="W9" s="19"/>
      <c r="X9" s="19">
        <v>798.36</v>
      </c>
      <c r="Y9" s="19">
        <v>40.945</v>
      </c>
      <c r="Z9" s="19">
        <v>67.075000000000003</v>
      </c>
      <c r="AA9" s="19">
        <v>690.34</v>
      </c>
      <c r="AB9" s="19"/>
      <c r="AC9" s="20">
        <v>66233100</v>
      </c>
      <c r="AD9" s="20">
        <v>3587000</v>
      </c>
      <c r="AE9" s="20">
        <v>5643200.0000000009</v>
      </c>
      <c r="AF9" s="20">
        <v>57002900</v>
      </c>
      <c r="AG9" s="20"/>
      <c r="AH9" s="19">
        <v>40.945</v>
      </c>
      <c r="AI9" s="19">
        <v>67.075000000000003</v>
      </c>
      <c r="AJ9" s="19">
        <v>95</v>
      </c>
      <c r="AK9" s="19"/>
      <c r="AL9" s="19">
        <v>40.945</v>
      </c>
      <c r="AM9" s="19">
        <v>67.075000000000003</v>
      </c>
      <c r="AN9" s="19">
        <v>129.38</v>
      </c>
      <c r="AO9" s="19"/>
      <c r="AP9" s="19">
        <v>40.945</v>
      </c>
      <c r="AQ9" s="19">
        <v>67.075000000000003</v>
      </c>
      <c r="AR9" s="19">
        <v>115.05666666666667</v>
      </c>
      <c r="AS9" s="19"/>
      <c r="AT9" s="20">
        <v>87605.324215410918</v>
      </c>
      <c r="AU9" s="20">
        <v>84132.687290346643</v>
      </c>
      <c r="AV9" s="20">
        <v>76153.578605657749</v>
      </c>
      <c r="AW9" s="20"/>
      <c r="AX9" s="20">
        <v>87605.324215410918</v>
      </c>
      <c r="AY9" s="20">
        <v>84132.687290346643</v>
      </c>
      <c r="AZ9" s="20">
        <v>87702.105263157879</v>
      </c>
      <c r="BA9" s="20"/>
      <c r="BB9" s="20">
        <v>87605.324215410918</v>
      </c>
      <c r="BC9" s="20">
        <v>84132.687290346643</v>
      </c>
      <c r="BD9" s="20">
        <v>82811.596517074315</v>
      </c>
      <c r="BE9" s="20"/>
      <c r="BF9" s="20">
        <v>87605.324215410918</v>
      </c>
      <c r="BG9" s="20">
        <v>84132.687290346643</v>
      </c>
      <c r="BH9" s="20">
        <v>82601.638276192753</v>
      </c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>
        <v>4095.4013503117508</v>
      </c>
      <c r="CG9" s="20"/>
      <c r="CH9" s="20"/>
      <c r="CI9" s="20"/>
      <c r="CJ9" s="20">
        <v>3663.0383257766016</v>
      </c>
      <c r="CK9" s="20"/>
      <c r="CL9" s="19"/>
      <c r="CM9" s="19"/>
      <c r="CN9" s="19">
        <v>4.4233398217619753</v>
      </c>
      <c r="CO9" s="19"/>
      <c r="CP9" s="19"/>
      <c r="CQ9" s="19"/>
      <c r="CR9" s="19">
        <v>4.9454442645207912</v>
      </c>
      <c r="CS9" s="19"/>
      <c r="CT9" s="20">
        <v>3587000</v>
      </c>
      <c r="CU9" s="20">
        <v>5643200.0000000009</v>
      </c>
      <c r="CV9" s="20">
        <v>8180800.0000000009</v>
      </c>
      <c r="CW9" s="20"/>
      <c r="CX9" s="20">
        <v>3587000</v>
      </c>
      <c r="CY9" s="20">
        <v>5643200.0000000009</v>
      </c>
      <c r="CZ9" s="20">
        <v>11166450</v>
      </c>
      <c r="DA9" s="20"/>
      <c r="DB9" s="20">
        <v>3587000</v>
      </c>
      <c r="DC9" s="20">
        <v>5643200.0000000009</v>
      </c>
      <c r="DD9" s="20">
        <v>9500483.333333334</v>
      </c>
      <c r="DE9" s="20"/>
      <c r="DF9" s="20">
        <v>3587000</v>
      </c>
      <c r="DG9" s="20">
        <v>5643200.0000000009</v>
      </c>
      <c r="DH9" s="20">
        <v>9735600</v>
      </c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>
        <v>1106208.2383831113</v>
      </c>
      <c r="EG9" s="20"/>
      <c r="EH9" s="20"/>
      <c r="EI9" s="20"/>
      <c r="EJ9" s="20">
        <v>989422.72731797153</v>
      </c>
      <c r="EK9" s="20"/>
      <c r="EL9" s="19"/>
      <c r="EM9" s="19"/>
      <c r="EN9" s="19">
        <v>10.414446219241178</v>
      </c>
      <c r="EO9" s="20"/>
      <c r="EP9" s="19"/>
      <c r="EQ9" s="19"/>
      <c r="ER9" s="19">
        <v>11.643704847119475</v>
      </c>
      <c r="ES9" s="20"/>
      <c r="ET9" s="21">
        <v>0</v>
      </c>
      <c r="EU9" s="21">
        <v>1.6503447948247067E-14</v>
      </c>
      <c r="EV9" s="21">
        <v>1.1384248173961943E-14</v>
      </c>
      <c r="EW9" s="21"/>
      <c r="EX9" s="21">
        <v>0</v>
      </c>
      <c r="EY9" s="21">
        <v>1.6503447948247067E-14</v>
      </c>
      <c r="EZ9" s="21">
        <v>0</v>
      </c>
      <c r="FA9" s="21"/>
      <c r="FB9" s="21">
        <v>0</v>
      </c>
      <c r="FC9" s="21">
        <v>1.6503447948247067E-14</v>
      </c>
      <c r="FD9" s="21">
        <v>3.5085935520774578E-6</v>
      </c>
      <c r="FE9" s="21"/>
      <c r="FF9" s="157" t="s">
        <v>93</v>
      </c>
      <c r="FG9" s="158"/>
      <c r="FH9" s="158"/>
      <c r="FI9" s="158"/>
      <c r="FJ9" s="158"/>
      <c r="FK9" s="158"/>
      <c r="FL9" s="158"/>
      <c r="FM9" s="158"/>
      <c r="FN9" s="158"/>
      <c r="FO9" s="158"/>
      <c r="FP9" s="158"/>
      <c r="FQ9" s="159"/>
      <c r="FR9" s="19">
        <v>13</v>
      </c>
      <c r="FS9" s="19">
        <v>4</v>
      </c>
      <c r="FT9" s="19">
        <v>4</v>
      </c>
      <c r="FU9" s="19">
        <v>5</v>
      </c>
      <c r="FV9" s="19"/>
      <c r="FW9" s="19">
        <v>1024.5700000000002</v>
      </c>
      <c r="FX9" s="19">
        <v>175.51999999999998</v>
      </c>
      <c r="FY9" s="20">
        <v>274.37</v>
      </c>
      <c r="FZ9" s="20">
        <v>574.68000000000006</v>
      </c>
      <c r="GA9" s="20"/>
      <c r="GB9" s="20">
        <v>82194890</v>
      </c>
      <c r="GC9" s="20">
        <v>14432050</v>
      </c>
      <c r="GD9" s="20">
        <v>21990420</v>
      </c>
      <c r="GE9" s="20">
        <v>45772420</v>
      </c>
      <c r="GF9" s="20"/>
      <c r="GG9" s="18"/>
      <c r="GH9" s="18"/>
      <c r="GI9" s="18"/>
      <c r="GJ9" s="18"/>
      <c r="GK9" s="16">
        <v>42644</v>
      </c>
      <c r="GL9" s="16">
        <v>43466</v>
      </c>
      <c r="GM9" s="20">
        <v>23447265</v>
      </c>
      <c r="GN9" s="20">
        <v>4605687</v>
      </c>
      <c r="GO9" s="6">
        <v>-18841578</v>
      </c>
      <c r="GP9" s="7" t="s">
        <v>76</v>
      </c>
      <c r="GQ9" s="20">
        <v>66233100</v>
      </c>
      <c r="GR9" s="20">
        <v>76228900</v>
      </c>
      <c r="GS9" s="22">
        <v>3037037.0370370368</v>
      </c>
      <c r="GT9" s="20">
        <v>82194890</v>
      </c>
      <c r="GU9" s="22">
        <v>35435.095437083255</v>
      </c>
      <c r="GV9" s="20">
        <v>3587000</v>
      </c>
      <c r="GW9" s="20">
        <v>5060820</v>
      </c>
      <c r="GX9" s="20">
        <v>7449520</v>
      </c>
      <c r="GY9" s="20"/>
      <c r="GZ9" s="20">
        <v>3646400</v>
      </c>
      <c r="HA9" s="20">
        <v>5643200</v>
      </c>
      <c r="HB9" s="20">
        <v>11166450</v>
      </c>
      <c r="HC9" s="20"/>
      <c r="HD9" s="20">
        <v>3608012.5</v>
      </c>
      <c r="HE9" s="20">
        <v>5497605</v>
      </c>
      <c r="HF9" s="20">
        <v>9154484</v>
      </c>
      <c r="HG9" s="20"/>
      <c r="HH9" s="20">
        <v>3599325</v>
      </c>
      <c r="HI9" s="20">
        <v>5643200</v>
      </c>
      <c r="HJ9" s="20">
        <v>8501500</v>
      </c>
      <c r="HK9" s="20"/>
      <c r="HL9" s="23">
        <v>42.49</v>
      </c>
      <c r="HM9" s="23">
        <v>63.62</v>
      </c>
      <c r="HN9" s="23">
        <v>98.11</v>
      </c>
      <c r="HO9" s="23"/>
      <c r="HP9" s="23">
        <v>46.65</v>
      </c>
      <c r="HQ9" s="23">
        <v>70.25</v>
      </c>
      <c r="HR9" s="23">
        <v>132.19999999999999</v>
      </c>
      <c r="HS9" s="23"/>
      <c r="HT9" s="19">
        <v>43.879999999999995</v>
      </c>
      <c r="HU9" s="19">
        <v>68.592500000000001</v>
      </c>
      <c r="HV9" s="20">
        <v>114.93600000000001</v>
      </c>
      <c r="HW9" s="19"/>
      <c r="HX9" s="19">
        <v>43.19</v>
      </c>
      <c r="HY9" s="19">
        <v>70.25</v>
      </c>
      <c r="HZ9" s="19">
        <v>123.13</v>
      </c>
      <c r="IA9" s="23"/>
    </row>
    <row r="10" spans="1:243" ht="16.5" customHeight="1" x14ac:dyDescent="0.25">
      <c r="A10" s="60" t="s">
        <v>91</v>
      </c>
      <c r="B10" s="59" t="s">
        <v>71</v>
      </c>
      <c r="C10" s="59" t="s">
        <v>72</v>
      </c>
      <c r="D10" s="59" t="s">
        <v>90</v>
      </c>
      <c r="E10" s="59" t="s">
        <v>89</v>
      </c>
      <c r="F10" s="59" t="s">
        <v>88</v>
      </c>
      <c r="G10" s="58" t="s">
        <v>87</v>
      </c>
      <c r="H10" s="42">
        <f t="shared" ref="H10:N10" si="0">SUM(H4:H9)</f>
        <v>6</v>
      </c>
      <c r="I10" s="41">
        <f t="shared" si="0"/>
        <v>2190</v>
      </c>
      <c r="J10" s="41">
        <f t="shared" si="0"/>
        <v>1164</v>
      </c>
      <c r="K10" s="41">
        <f t="shared" si="0"/>
        <v>597</v>
      </c>
      <c r="L10" s="41">
        <f t="shared" si="0"/>
        <v>429</v>
      </c>
      <c r="M10" s="41"/>
      <c r="N10" s="41">
        <f t="shared" si="0"/>
        <v>120817.99500000002</v>
      </c>
      <c r="O10" s="41">
        <f t="shared" ref="O10:P10" si="1">SUM(O4:O9)</f>
        <v>46421.699999999983</v>
      </c>
      <c r="P10" s="41">
        <f t="shared" si="1"/>
        <v>38085.640000000014</v>
      </c>
      <c r="Q10" s="41">
        <f>SUM(Q4:Q9)</f>
        <v>36310.655000000013</v>
      </c>
      <c r="R10" s="41"/>
      <c r="S10" s="41">
        <f>SUM(S4:S9)</f>
        <v>1207</v>
      </c>
      <c r="T10" s="41">
        <f t="shared" ref="T10:V10" si="2">SUM(T4:T9)</f>
        <v>633</v>
      </c>
      <c r="U10" s="41">
        <f t="shared" si="2"/>
        <v>326</v>
      </c>
      <c r="V10" s="41">
        <f t="shared" si="2"/>
        <v>248</v>
      </c>
      <c r="W10" s="41"/>
      <c r="X10" s="41">
        <f>SUM(X4:X9)</f>
        <v>65779.154999999999</v>
      </c>
      <c r="Y10" s="41">
        <f t="shared" ref="Y10:AA10" si="3">SUM(Y4:Y9)</f>
        <v>24315.629999999997</v>
      </c>
      <c r="Z10" s="41">
        <f t="shared" si="3"/>
        <v>20232.579999999998</v>
      </c>
      <c r="AA10" s="41">
        <f t="shared" si="3"/>
        <v>21230.944999999992</v>
      </c>
      <c r="AB10" s="41"/>
      <c r="AC10" s="43">
        <f>SUM(AC4:AC9)</f>
        <v>2820118428</v>
      </c>
      <c r="AD10" s="43">
        <f t="shared" ref="AD10:AF10" si="4">SUM(AD4:AD9)</f>
        <v>1032307860</v>
      </c>
      <c r="AE10" s="43">
        <f t="shared" si="4"/>
        <v>845509588</v>
      </c>
      <c r="AF10" s="43">
        <f t="shared" si="4"/>
        <v>942300980</v>
      </c>
      <c r="AG10" s="43"/>
      <c r="AH10" s="41">
        <f>MIN(AH4:AH9)</f>
        <v>26.86</v>
      </c>
      <c r="AI10" s="41">
        <f t="shared" ref="AI10:AJ10" si="5">MIN(AI4:AI9)</f>
        <v>52.8</v>
      </c>
      <c r="AJ10" s="41">
        <f t="shared" si="5"/>
        <v>60.894999999999996</v>
      </c>
      <c r="AK10" s="41"/>
      <c r="AL10" s="44">
        <f>MAX(AL4:AL9)</f>
        <v>59.07</v>
      </c>
      <c r="AM10" s="44">
        <f t="shared" ref="AM10:AN10" si="6">MAX(AM4:AM9)</f>
        <v>84.3</v>
      </c>
      <c r="AN10" s="44">
        <f t="shared" si="6"/>
        <v>129.38</v>
      </c>
      <c r="AO10" s="44"/>
      <c r="AP10" s="44">
        <f>AVERAGE(AP4:AP9)</f>
        <v>42.22112162701761</v>
      </c>
      <c r="AQ10" s="44">
        <f t="shared" ref="AQ10:AR10" si="7">AVERAGE(AQ4:AQ9)</f>
        <v>65.874641515399489</v>
      </c>
      <c r="AR10" s="44">
        <f t="shared" si="7"/>
        <v>89.632518387988966</v>
      </c>
      <c r="AS10" s="44"/>
      <c r="AT10" s="45">
        <f>MIN(AT4:AT9)</f>
        <v>37405.124575311434</v>
      </c>
      <c r="AU10" s="45">
        <f t="shared" ref="AU10:AV10" si="8">MIN(AU4:AU9)</f>
        <v>36313.193391332112</v>
      </c>
      <c r="AV10" s="45">
        <f t="shared" si="8"/>
        <v>36281.866318778295</v>
      </c>
      <c r="AW10" s="45"/>
      <c r="AX10" s="46">
        <f>MAX(AX4:AX9)</f>
        <v>87605.324215410918</v>
      </c>
      <c r="AY10" s="46">
        <f t="shared" ref="AY10:AZ10" si="9">MAX(AY4:AY9)</f>
        <v>84132.687290346643</v>
      </c>
      <c r="AZ10" s="46">
        <f t="shared" si="9"/>
        <v>87702.105263157879</v>
      </c>
      <c r="BA10" s="46"/>
      <c r="BB10" s="46">
        <f>AVERAGE(BB4:BB9)</f>
        <v>53764.260999267164</v>
      </c>
      <c r="BC10" s="46">
        <f t="shared" ref="BC10" si="10">AVERAGE(BC4:BC9)</f>
        <v>51605.365307988686</v>
      </c>
      <c r="BD10" s="46">
        <f>AVERAGE(BD4:BD9)</f>
        <v>50902.588334906213</v>
      </c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>
        <f>AVERAGE(CD4:CD9)</f>
        <v>1608.2653682021594</v>
      </c>
      <c r="CE10" s="46">
        <f t="shared" ref="CE10:CF10" si="11">AVERAGE(CE4:CE9)</f>
        <v>1207.2163048912116</v>
      </c>
      <c r="CF10" s="46">
        <f t="shared" si="11"/>
        <v>2022.5266687970745</v>
      </c>
      <c r="CG10" s="46"/>
      <c r="CH10" s="46">
        <f>AVERAGE(CH4:CH9)</f>
        <v>520.68998070697</v>
      </c>
      <c r="CI10" s="46">
        <f t="shared" ref="CI10:CJ10" si="12">AVERAGE(CI4:CI9)</f>
        <v>820.38173483058415</v>
      </c>
      <c r="CJ10" s="46">
        <f t="shared" si="12"/>
        <v>1196.9769352110177</v>
      </c>
      <c r="CK10" s="46"/>
      <c r="CL10" s="44">
        <f>AVERAGE(CL4:CL9)</f>
        <v>0.97192407083349219</v>
      </c>
      <c r="CM10" s="44">
        <f t="shared" ref="CM10:CN10" si="13">AVERAGE(CM4:CM9)</f>
        <v>1.4946182105856074</v>
      </c>
      <c r="CN10" s="44">
        <f t="shared" si="13"/>
        <v>1.9239201992228219</v>
      </c>
      <c r="CO10" s="44"/>
      <c r="CP10" s="44">
        <f>AVERAGE(CP4:CP9)</f>
        <v>3.2085459325530037</v>
      </c>
      <c r="CQ10" s="44">
        <f t="shared" ref="CQ10:CR10" si="14">AVERAGE(CQ4:CQ9)</f>
        <v>2.5841851483445217</v>
      </c>
      <c r="CR10" s="44">
        <f t="shared" si="14"/>
        <v>3.5795547715900597</v>
      </c>
      <c r="CS10" s="44"/>
      <c r="CT10" s="45">
        <f>MIN(CT4:CT9)</f>
        <v>1078925</v>
      </c>
      <c r="CU10" s="45">
        <f t="shared" ref="CU10:CV10" si="15">MIN(CU4:CU9)</f>
        <v>1997812.0000000002</v>
      </c>
      <c r="CV10" s="45">
        <f t="shared" si="15"/>
        <v>2212715</v>
      </c>
      <c r="CW10" s="45"/>
      <c r="CX10" s="46">
        <f>MAX(CX4:CX9)</f>
        <v>3714900</v>
      </c>
      <c r="CY10" s="46">
        <f t="shared" ref="CY10" si="16">MAX(CY4:CY9)</f>
        <v>5643200.0000000009</v>
      </c>
      <c r="CZ10" s="46">
        <f>MAX(CZ4:CZ9)</f>
        <v>11166450</v>
      </c>
      <c r="DA10" s="46"/>
      <c r="DB10" s="46">
        <f>AVERAGE(DB4:DB9)</f>
        <v>2299724.5669428906</v>
      </c>
      <c r="DC10" s="46">
        <f t="shared" ref="DC10:DD10" si="17">AVERAGE(DC4:DC9)</f>
        <v>3468790.1497524348</v>
      </c>
      <c r="DD10" s="46">
        <f t="shared" si="17"/>
        <v>4784439.4224275462</v>
      </c>
      <c r="DE10" s="46"/>
      <c r="DF10" s="46">
        <v>1577165</v>
      </c>
      <c r="DG10" s="46">
        <v>2701350</v>
      </c>
      <c r="DH10" s="46">
        <v>3819982.0000000005</v>
      </c>
      <c r="DI10" s="46"/>
      <c r="DJ10" s="46"/>
      <c r="DK10" s="46"/>
      <c r="DL10" s="47"/>
      <c r="DM10" s="48"/>
      <c r="DN10" s="48"/>
      <c r="DO10" s="46"/>
      <c r="DP10" s="46"/>
      <c r="DQ10" s="48"/>
      <c r="DR10" s="47"/>
      <c r="DS10" s="48"/>
      <c r="DT10" s="46"/>
      <c r="DU10" s="46"/>
      <c r="DV10" s="48"/>
      <c r="DW10" s="48"/>
      <c r="DX10" s="47"/>
      <c r="DY10" s="46"/>
      <c r="DZ10" s="46"/>
      <c r="EA10" s="47"/>
      <c r="EB10" s="48"/>
      <c r="EC10" s="48"/>
      <c r="ED10" s="46">
        <f>AVERAGE(ED4:ED9)</f>
        <v>143350.84599293975</v>
      </c>
      <c r="EE10" s="46">
        <f t="shared" ref="EE10:EF10" si="18">AVERAGE(EE4:EE9)</f>
        <v>117086.79457267335</v>
      </c>
      <c r="EF10" s="46">
        <f t="shared" si="18"/>
        <v>355204.72968283761</v>
      </c>
      <c r="EG10" s="46"/>
      <c r="EH10" s="46">
        <f>AVERAGE(EH4:EH9)</f>
        <v>38248.831399628703</v>
      </c>
      <c r="EI10" s="46">
        <f t="shared" ref="EI10:EJ10" si="19">AVERAGE(EI4:EI9)</f>
        <v>71689.67506479712</v>
      </c>
      <c r="EJ10" s="46">
        <f t="shared" si="19"/>
        <v>238286.33117483289</v>
      </c>
      <c r="EK10" s="46"/>
      <c r="EL10" s="44">
        <f>AVERAGE(EL4:EL9)</f>
        <v>1.610990628595975</v>
      </c>
      <c r="EM10" s="44">
        <f t="shared" ref="EM10" si="20">AVERAGE(EM4:EM9)</f>
        <v>1.8388768015502504</v>
      </c>
      <c r="EN10" s="44">
        <f>AVERAGE(EN4:EN9)</f>
        <v>3.528075257768458</v>
      </c>
      <c r="EO10" s="44"/>
      <c r="EP10" s="44">
        <f>AVERAGE(EP4:EP9)</f>
        <v>7.3618602503943746</v>
      </c>
      <c r="EQ10" s="44">
        <f t="shared" ref="EQ10:ER10" si="21">AVERAGE(EQ4:EQ9)</f>
        <v>4.135875318499612</v>
      </c>
      <c r="ER10" s="44">
        <f t="shared" si="21"/>
        <v>6.2430638929887659</v>
      </c>
      <c r="ES10" s="44"/>
      <c r="ET10" s="49" t="s">
        <v>15</v>
      </c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1"/>
      <c r="FF10" s="151"/>
      <c r="FG10" s="152"/>
      <c r="FH10" s="152"/>
      <c r="FI10" s="152"/>
      <c r="FJ10" s="152"/>
      <c r="FK10" s="152"/>
      <c r="FL10" s="152"/>
      <c r="FM10" s="152"/>
      <c r="FN10" s="152"/>
      <c r="FO10" s="152"/>
      <c r="FP10" s="152"/>
      <c r="FQ10" s="153"/>
      <c r="FR10" s="52">
        <f>SUM(FR4:FR9)</f>
        <v>983</v>
      </c>
      <c r="FS10" s="52">
        <f t="shared" ref="FS10:FU10" si="22">SUM(FS4:FS9)</f>
        <v>531</v>
      </c>
      <c r="FT10" s="52">
        <f t="shared" si="22"/>
        <v>271</v>
      </c>
      <c r="FU10" s="52">
        <f t="shared" si="22"/>
        <v>181</v>
      </c>
      <c r="FV10" s="52"/>
      <c r="FW10" s="52">
        <f>SUM(FW4:FW9)</f>
        <v>58975.330000000009</v>
      </c>
      <c r="FX10" s="52">
        <f t="shared" ref="FX10:FZ10" si="23">SUM(FX4:FX9)</f>
        <v>23550.39000000001</v>
      </c>
      <c r="FY10" s="52">
        <f t="shared" si="23"/>
        <v>18486.109999999993</v>
      </c>
      <c r="FZ10" s="52">
        <f t="shared" si="23"/>
        <v>16938.830000000002</v>
      </c>
      <c r="GA10" s="52"/>
      <c r="GB10" s="53">
        <f>SUM(GB4:GB9)</f>
        <v>2635728359</v>
      </c>
      <c r="GC10" s="53">
        <f t="shared" ref="GC10:GE10" si="24">SUM(GC4:GC9)</f>
        <v>1045674136</v>
      </c>
      <c r="GD10" s="53">
        <f t="shared" si="24"/>
        <v>816721784</v>
      </c>
      <c r="GE10" s="53">
        <f t="shared" si="24"/>
        <v>780379307</v>
      </c>
      <c r="GF10" s="53"/>
      <c r="GG10" s="154" t="s">
        <v>18</v>
      </c>
      <c r="GH10" s="155"/>
      <c r="GI10" s="155"/>
      <c r="GJ10" s="156"/>
      <c r="GK10" s="54"/>
      <c r="GL10" s="54"/>
      <c r="GM10" s="46"/>
      <c r="GN10" s="46"/>
      <c r="GO10" s="47"/>
      <c r="GP10" s="55"/>
      <c r="GQ10" s="56"/>
      <c r="GR10" s="56"/>
      <c r="GS10" s="56">
        <f>SUM(GS4:GS9)</f>
        <v>131467607.72298615</v>
      </c>
      <c r="GT10" s="56"/>
      <c r="GU10" s="56">
        <f>AVERAGE(GU4:GU9)</f>
        <v>32682.904498614484</v>
      </c>
      <c r="GV10" s="56">
        <f>AVERAGE(GV4:GV9)</f>
        <v>2143926.8333333335</v>
      </c>
      <c r="GW10" s="56">
        <f t="shared" ref="GW10:GX10" si="25">AVERAGE(GW4:GW9)</f>
        <v>3239285.5</v>
      </c>
      <c r="GX10" s="56">
        <f t="shared" si="25"/>
        <v>4183691.8333333335</v>
      </c>
      <c r="GY10" s="56"/>
      <c r="GZ10" s="56">
        <f>AVERAGE(GZ4:GZ9)</f>
        <v>2715226.1666666665</v>
      </c>
      <c r="HA10" s="56">
        <f t="shared" ref="HA10:HB10" si="26">AVERAGE(HA4:HA9)</f>
        <v>3597050.6666666665</v>
      </c>
      <c r="HB10" s="56">
        <f t="shared" si="26"/>
        <v>5272501.166666667</v>
      </c>
      <c r="HC10" s="56"/>
      <c r="HD10" s="56">
        <f>AVERAGE(HD4:HD9)</f>
        <v>2344089.0118256104</v>
      </c>
      <c r="HE10" s="56">
        <f t="shared" ref="HE10:HF10" si="27">AVERAGE(HE4:HE9)</f>
        <v>3443658.009112868</v>
      </c>
      <c r="HF10" s="56">
        <f t="shared" si="27"/>
        <v>4744434.5591550618</v>
      </c>
      <c r="HG10" s="56"/>
      <c r="HH10" s="56">
        <v>1759905</v>
      </c>
      <c r="HI10" s="56">
        <v>2746647</v>
      </c>
      <c r="HJ10" s="56">
        <v>3968289</v>
      </c>
      <c r="HK10" s="56"/>
      <c r="HL10" s="57">
        <f>AVERAGE(HL4:HL9)</f>
        <v>41.875000000000007</v>
      </c>
      <c r="HM10" s="57">
        <f t="shared" ref="HM10:HN10" si="28">AVERAGE(HM4:HM9)</f>
        <v>64.648333333333341</v>
      </c>
      <c r="HN10" s="57">
        <f t="shared" si="28"/>
        <v>87.418333333333337</v>
      </c>
      <c r="HO10" s="57"/>
      <c r="HP10" s="57">
        <f>AVERAGE(HP4:HP9)</f>
        <v>57.09</v>
      </c>
      <c r="HQ10" s="57">
        <f t="shared" ref="HQ10" si="29">AVERAGE(HQ4:HQ9)</f>
        <v>72.378333333333345</v>
      </c>
      <c r="HR10" s="57">
        <f>AVERAGE(HR4:HR9)</f>
        <v>98.651666666666657</v>
      </c>
      <c r="HS10" s="57"/>
      <c r="HT10" s="57">
        <f>AVERAGE(HT4:HT9)</f>
        <v>46.36501335839646</v>
      </c>
      <c r="HU10" s="57">
        <f t="shared" ref="HU10:HV10" si="30">AVERAGE(HU4:HU9)</f>
        <v>68.646303485162164</v>
      </c>
      <c r="HV10" s="57">
        <f t="shared" si="30"/>
        <v>93.846191857710082</v>
      </c>
      <c r="HW10" s="57"/>
      <c r="HX10" s="57"/>
      <c r="HY10" s="57"/>
      <c r="HZ10" s="57"/>
      <c r="IA10" s="57"/>
    </row>
    <row r="11" spans="1:243" ht="15.75" x14ac:dyDescent="0.25">
      <c r="A11" s="14" t="s">
        <v>0</v>
      </c>
      <c r="B11" s="15" t="s">
        <v>100</v>
      </c>
      <c r="C11" s="16" t="s">
        <v>72</v>
      </c>
      <c r="D11" s="16" t="s">
        <v>73</v>
      </c>
      <c r="E11" s="16" t="s">
        <v>74</v>
      </c>
      <c r="F11" s="16" t="s">
        <v>75</v>
      </c>
      <c r="G11" s="17">
        <v>30</v>
      </c>
      <c r="H11" s="18">
        <v>1</v>
      </c>
      <c r="I11" s="19">
        <v>533</v>
      </c>
      <c r="J11" s="19">
        <v>387</v>
      </c>
      <c r="K11" s="19">
        <v>88</v>
      </c>
      <c r="L11" s="19">
        <v>58</v>
      </c>
      <c r="M11" s="19"/>
      <c r="N11" s="19">
        <v>23589.220000000023</v>
      </c>
      <c r="O11" s="19">
        <v>13577.830000000014</v>
      </c>
      <c r="P11" s="19">
        <v>5201.2900000000036</v>
      </c>
      <c r="Q11" s="19">
        <v>4810.100000000004</v>
      </c>
      <c r="R11" s="19"/>
      <c r="S11" s="19">
        <v>361</v>
      </c>
      <c r="T11" s="19">
        <v>256</v>
      </c>
      <c r="U11" s="19">
        <v>64</v>
      </c>
      <c r="V11" s="19">
        <v>41</v>
      </c>
      <c r="W11" s="19"/>
      <c r="X11" s="19">
        <v>16145.360000000008</v>
      </c>
      <c r="Y11" s="19">
        <v>8983.760000000002</v>
      </c>
      <c r="Z11" s="19">
        <v>3776.0600000000045</v>
      </c>
      <c r="AA11" s="19">
        <v>3385.5400000000018</v>
      </c>
      <c r="AB11" s="19"/>
      <c r="AC11" s="20">
        <v>636510251</v>
      </c>
      <c r="AD11" s="20">
        <v>357711298</v>
      </c>
      <c r="AE11" s="20">
        <v>143913646</v>
      </c>
      <c r="AF11" s="20">
        <v>134885307</v>
      </c>
      <c r="AG11" s="20"/>
      <c r="AH11" s="19">
        <v>26.86</v>
      </c>
      <c r="AI11" s="19">
        <v>52.8</v>
      </c>
      <c r="AJ11" s="19">
        <v>80.400000000000006</v>
      </c>
      <c r="AK11" s="19"/>
      <c r="AL11" s="19">
        <v>44.120000000000005</v>
      </c>
      <c r="AM11" s="19">
        <v>63.190000000000005</v>
      </c>
      <c r="AN11" s="19">
        <v>85.42</v>
      </c>
      <c r="AO11" s="19"/>
      <c r="AP11" s="19">
        <v>35.092812500000008</v>
      </c>
      <c r="AQ11" s="19">
        <v>59.00093750000007</v>
      </c>
      <c r="AR11" s="19">
        <v>82.574146341463461</v>
      </c>
      <c r="AS11" s="19"/>
      <c r="AT11" s="20">
        <v>37905.124575311434</v>
      </c>
      <c r="AU11" s="20">
        <v>37196.922829063958</v>
      </c>
      <c r="AV11" s="20">
        <v>37673.656716417907</v>
      </c>
      <c r="AW11" s="20"/>
      <c r="AX11" s="20">
        <v>41321.301931727961</v>
      </c>
      <c r="AY11" s="20">
        <v>39317.498788172561</v>
      </c>
      <c r="AZ11" s="20">
        <v>43031.210489346755</v>
      </c>
      <c r="BA11" s="20"/>
      <c r="BB11" s="20">
        <v>39850.650017749082</v>
      </c>
      <c r="BC11" s="20">
        <v>38130.398935021731</v>
      </c>
      <c r="BD11" s="20">
        <v>39773.458193576793</v>
      </c>
      <c r="BE11" s="20"/>
      <c r="BF11" s="20">
        <v>39920.956853536838</v>
      </c>
      <c r="BG11" s="20">
        <v>38350.511363636368</v>
      </c>
      <c r="BH11" s="20">
        <v>37711.557850731588</v>
      </c>
      <c r="BI11" s="20"/>
      <c r="BJ11" s="20"/>
      <c r="BK11" s="20"/>
      <c r="BL11" s="20"/>
      <c r="BM11" s="20"/>
      <c r="BN11" s="20">
        <v>39228.842549203371</v>
      </c>
      <c r="BO11" s="20"/>
      <c r="BP11" s="20"/>
      <c r="BQ11" s="20"/>
      <c r="BR11" s="20"/>
      <c r="BS11" s="20">
        <v>38350.511363636368</v>
      </c>
      <c r="BT11" s="20">
        <v>37673.656716417907</v>
      </c>
      <c r="BU11" s="20"/>
      <c r="BV11" s="20"/>
      <c r="BW11" s="20"/>
      <c r="BX11" s="20"/>
      <c r="BY11" s="20"/>
      <c r="BZ11" s="20"/>
      <c r="CA11" s="20"/>
      <c r="CB11" s="20"/>
      <c r="CC11" s="20"/>
      <c r="CD11" s="20">
        <v>713.4140506328971</v>
      </c>
      <c r="CE11" s="20">
        <v>839.81424050231647</v>
      </c>
      <c r="CF11" s="20">
        <v>2634.3870855120326</v>
      </c>
      <c r="CG11" s="20"/>
      <c r="CH11" s="20">
        <v>89.351441621554187</v>
      </c>
      <c r="CI11" s="20">
        <v>211.61329789140163</v>
      </c>
      <c r="CJ11" s="20">
        <v>833.06634287507859</v>
      </c>
      <c r="CK11" s="20"/>
      <c r="CL11" s="19">
        <v>0.22421576958407941</v>
      </c>
      <c r="CM11" s="19">
        <v>0.55497268269344169</v>
      </c>
      <c r="CN11" s="19">
        <v>2.0945283128777938</v>
      </c>
      <c r="CO11" s="19"/>
      <c r="CP11" s="19">
        <v>1.7902193573132423</v>
      </c>
      <c r="CQ11" s="19">
        <v>2.2024795542618096</v>
      </c>
      <c r="CR11" s="19">
        <v>6.6234800924036135</v>
      </c>
      <c r="CS11" s="19"/>
      <c r="CT11" s="20">
        <v>1092985</v>
      </c>
      <c r="CU11" s="20">
        <v>2024907</v>
      </c>
      <c r="CV11" s="20">
        <v>3028962</v>
      </c>
      <c r="CW11" s="20"/>
      <c r="CX11" s="20">
        <v>1741830</v>
      </c>
      <c r="CY11" s="20">
        <v>2433360</v>
      </c>
      <c r="CZ11" s="20">
        <v>3675726</v>
      </c>
      <c r="DA11" s="20"/>
      <c r="DB11" s="20">
        <v>1397309.7578125</v>
      </c>
      <c r="DC11" s="20">
        <v>2248650.71875</v>
      </c>
      <c r="DD11" s="20">
        <v>3289885.5365853659</v>
      </c>
      <c r="DE11" s="20"/>
      <c r="DF11" s="20">
        <v>1377526</v>
      </c>
      <c r="DG11" s="20">
        <v>2308813</v>
      </c>
      <c r="DH11" s="20">
        <v>3067081</v>
      </c>
      <c r="DI11" s="20"/>
      <c r="DJ11" s="20">
        <v>1674287</v>
      </c>
      <c r="DK11" s="20"/>
      <c r="DL11" s="20"/>
      <c r="DM11" s="20"/>
      <c r="DN11" s="20"/>
      <c r="DO11" s="20">
        <v>2024907</v>
      </c>
      <c r="DP11" s="20"/>
      <c r="DQ11" s="20"/>
      <c r="DR11" s="20"/>
      <c r="DS11" s="20"/>
      <c r="DT11" s="20">
        <v>3028962</v>
      </c>
      <c r="DU11" s="20"/>
      <c r="DV11" s="20"/>
      <c r="DW11" s="20"/>
      <c r="DX11" s="20"/>
      <c r="DY11" s="20"/>
      <c r="DZ11" s="20"/>
      <c r="EA11" s="20"/>
      <c r="EB11" s="20"/>
      <c r="EC11" s="20"/>
      <c r="ED11" s="20">
        <v>188708.20332008359</v>
      </c>
      <c r="EE11" s="20">
        <v>162549.15815462344</v>
      </c>
      <c r="EF11" s="20">
        <v>307547.46999212145</v>
      </c>
      <c r="EG11" s="20"/>
      <c r="EH11" s="20">
        <v>23634.73216921432</v>
      </c>
      <c r="EI11" s="20">
        <v>40958.537933337182</v>
      </c>
      <c r="EJ11" s="20">
        <v>97255.049379739066</v>
      </c>
      <c r="EK11" s="20"/>
      <c r="EL11" s="19">
        <v>1.6914454391426199</v>
      </c>
      <c r="EM11" s="19">
        <v>1.821471764903781</v>
      </c>
      <c r="EN11" s="19">
        <v>2.9561833777561124</v>
      </c>
      <c r="EO11" s="20"/>
      <c r="EP11" s="19">
        <v>13.505108818212779</v>
      </c>
      <c r="EQ11" s="19">
        <v>7.2287419650919684</v>
      </c>
      <c r="ER11" s="19">
        <v>9.3482726548392545</v>
      </c>
      <c r="ES11" s="20"/>
      <c r="ET11" s="21">
        <v>1.3031489677225017</v>
      </c>
      <c r="EU11" s="21">
        <v>1.3562337196893401</v>
      </c>
      <c r="EV11" s="21">
        <v>1.6773447680659981</v>
      </c>
      <c r="EW11" s="21"/>
      <c r="EX11" s="21">
        <v>1.3372351782737828</v>
      </c>
      <c r="EY11" s="21">
        <v>1.3171782781126065</v>
      </c>
      <c r="EZ11" s="21">
        <v>1.3789223135754729</v>
      </c>
      <c r="FA11" s="21"/>
      <c r="FB11" s="21">
        <v>1.4150510854883791</v>
      </c>
      <c r="FC11" s="21">
        <v>1.625984442798371</v>
      </c>
      <c r="FD11" s="21">
        <v>-0.99339471799843537</v>
      </c>
      <c r="FE11" s="21"/>
      <c r="FF11" s="19">
        <f t="shared" ref="FF11:FF16" si="31">(CT11-CT4)/CT4*100</f>
        <v>1.3031489677225017</v>
      </c>
      <c r="FG11" s="19">
        <f t="shared" ref="FG11:FH13" si="32">(CU11-CU4)/CU4*100</f>
        <v>1.3562337196893284</v>
      </c>
      <c r="FH11" s="19">
        <f t="shared" si="32"/>
        <v>1.6773447680659981</v>
      </c>
      <c r="FI11" s="19"/>
      <c r="FJ11" s="19">
        <f>(CX11-CX4)/CX4*100</f>
        <v>1.3372351782737828</v>
      </c>
      <c r="FK11" s="19">
        <f t="shared" ref="FK11:FK13" si="33">(CY11-CY4)/CY4*100</f>
        <v>1.3171782781126065</v>
      </c>
      <c r="FL11" s="19">
        <f>(CZ11-CZ4)/CZ4*100</f>
        <v>1.3789223135754729</v>
      </c>
      <c r="FM11" s="19"/>
      <c r="FN11" s="19">
        <f>(DB11-DB4)/DB4*100</f>
        <v>1.4150239246776901</v>
      </c>
      <c r="FO11" s="19">
        <f t="shared" ref="FO11:FO13" si="34">(DC11-DC4)/DC4*100</f>
        <v>1.6259907058519849</v>
      </c>
      <c r="FP11" s="19">
        <f>(DD11-DD4)/DD4*100</f>
        <v>-0.9933840768238873</v>
      </c>
      <c r="FQ11" s="19"/>
      <c r="FR11" s="19">
        <v>21</v>
      </c>
      <c r="FS11" s="19">
        <v>18</v>
      </c>
      <c r="FT11" s="19">
        <v>3</v>
      </c>
      <c r="FU11" s="19">
        <v>0</v>
      </c>
      <c r="FV11" s="19"/>
      <c r="FW11" s="19">
        <v>830.41</v>
      </c>
      <c r="FX11" s="19">
        <v>662.29</v>
      </c>
      <c r="FY11" s="20">
        <v>168.12</v>
      </c>
      <c r="FZ11" s="20">
        <v>0</v>
      </c>
      <c r="GA11" s="20"/>
      <c r="GB11" s="20">
        <v>30254644</v>
      </c>
      <c r="GC11" s="20">
        <v>24203509</v>
      </c>
      <c r="GD11" s="20">
        <v>6051134.9999999991</v>
      </c>
      <c r="GE11" s="20">
        <v>0</v>
      </c>
      <c r="GF11" s="20"/>
      <c r="GG11" s="18"/>
      <c r="GH11" s="18"/>
      <c r="GI11" s="18"/>
      <c r="GJ11" s="18"/>
      <c r="GK11" s="16">
        <v>42773</v>
      </c>
      <c r="GL11" s="16">
        <v>43922</v>
      </c>
      <c r="GM11" s="20">
        <v>1531240000</v>
      </c>
      <c r="GN11" s="20">
        <v>110419000</v>
      </c>
      <c r="GO11" s="6">
        <v>-1420821000</v>
      </c>
      <c r="GP11" s="7" t="s">
        <v>76</v>
      </c>
      <c r="GQ11" s="20">
        <v>636510251</v>
      </c>
      <c r="GR11" s="20">
        <v>752348286</v>
      </c>
      <c r="GS11" s="22">
        <v>20736836.842105262</v>
      </c>
      <c r="GT11" s="20">
        <v>30254644</v>
      </c>
      <c r="GU11" s="22">
        <v>31201.548990997846</v>
      </c>
      <c r="GV11" s="20">
        <v>1078925</v>
      </c>
      <c r="GW11" s="20">
        <v>2017044.9999999998</v>
      </c>
      <c r="GX11" s="20" t="s">
        <v>101</v>
      </c>
      <c r="GY11" s="20"/>
      <c r="GZ11" s="20">
        <v>1652157</v>
      </c>
      <c r="HA11" s="20">
        <v>2017044.9999999998</v>
      </c>
      <c r="HB11" s="20" t="s">
        <v>101</v>
      </c>
      <c r="HC11" s="20"/>
      <c r="HD11" s="20">
        <v>1344639.388888889</v>
      </c>
      <c r="HE11" s="20">
        <v>2017044.9999999998</v>
      </c>
      <c r="HF11" s="20" t="s">
        <v>101</v>
      </c>
      <c r="HG11" s="20"/>
      <c r="HH11" s="20">
        <v>1367624.5</v>
      </c>
      <c r="HI11" s="20">
        <v>2017044.9999999998</v>
      </c>
      <c r="HJ11" s="20" t="s">
        <v>101</v>
      </c>
      <c r="HK11" s="20"/>
      <c r="HL11" s="23">
        <v>29.02</v>
      </c>
      <c r="HM11" s="23">
        <v>56.04</v>
      </c>
      <c r="HN11" s="23" t="s">
        <v>101</v>
      </c>
      <c r="HO11" s="23"/>
      <c r="HP11" s="23">
        <v>45.84</v>
      </c>
      <c r="HQ11" s="23">
        <v>56.04</v>
      </c>
      <c r="HR11" s="23" t="s">
        <v>101</v>
      </c>
      <c r="HS11" s="23"/>
      <c r="HT11" s="19">
        <v>36.793888888888887</v>
      </c>
      <c r="HU11" s="19">
        <v>56.04</v>
      </c>
      <c r="HV11" s="20" t="s">
        <v>101</v>
      </c>
      <c r="HW11" s="19"/>
      <c r="HX11" s="19">
        <v>37.629999999999995</v>
      </c>
      <c r="HY11" s="19">
        <v>56.04</v>
      </c>
      <c r="HZ11" s="19" t="s">
        <v>101</v>
      </c>
      <c r="IA11" s="23"/>
    </row>
    <row r="12" spans="1:243" ht="15.75" x14ac:dyDescent="0.25">
      <c r="A12" s="14" t="s">
        <v>78</v>
      </c>
      <c r="B12" s="15" t="s">
        <v>100</v>
      </c>
      <c r="C12" s="16" t="s">
        <v>72</v>
      </c>
      <c r="D12" s="16" t="s">
        <v>73</v>
      </c>
      <c r="E12" s="16" t="s">
        <v>74</v>
      </c>
      <c r="F12" s="16" t="s">
        <v>79</v>
      </c>
      <c r="G12" s="17">
        <v>25</v>
      </c>
      <c r="H12" s="18">
        <v>1</v>
      </c>
      <c r="I12" s="19">
        <v>790</v>
      </c>
      <c r="J12" s="19">
        <v>352</v>
      </c>
      <c r="K12" s="19">
        <v>264</v>
      </c>
      <c r="L12" s="19">
        <v>174</v>
      </c>
      <c r="M12" s="19"/>
      <c r="N12" s="19">
        <v>46422</v>
      </c>
      <c r="O12" s="19">
        <v>14043.16</v>
      </c>
      <c r="P12" s="19">
        <v>17313.64</v>
      </c>
      <c r="Q12" s="19">
        <v>15065.2</v>
      </c>
      <c r="R12" s="19"/>
      <c r="S12" s="19">
        <v>395</v>
      </c>
      <c r="T12" s="19">
        <v>145</v>
      </c>
      <c r="U12" s="19">
        <v>122</v>
      </c>
      <c r="V12" s="19">
        <v>128</v>
      </c>
      <c r="W12" s="19"/>
      <c r="X12" s="19">
        <v>25158.959999999977</v>
      </c>
      <c r="Y12" s="19">
        <v>5509.744999999999</v>
      </c>
      <c r="Z12" s="19">
        <v>7895.8649999999907</v>
      </c>
      <c r="AA12" s="19">
        <v>11753.349999999989</v>
      </c>
      <c r="AB12" s="19"/>
      <c r="AC12" s="20">
        <v>1114739092</v>
      </c>
      <c r="AD12" s="20">
        <v>257346579</v>
      </c>
      <c r="AE12" s="20">
        <v>353800103</v>
      </c>
      <c r="AF12" s="20">
        <v>503592410</v>
      </c>
      <c r="AG12" s="20"/>
      <c r="AH12" s="19">
        <v>37.22</v>
      </c>
      <c r="AI12" s="19">
        <v>59.97</v>
      </c>
      <c r="AJ12" s="19">
        <v>87.704999999999998</v>
      </c>
      <c r="AK12" s="19"/>
      <c r="AL12" s="19">
        <v>56.180000000000007</v>
      </c>
      <c r="AM12" s="19">
        <v>76.78</v>
      </c>
      <c r="AN12" s="19">
        <v>94.99</v>
      </c>
      <c r="AO12" s="19"/>
      <c r="AP12" s="19">
        <v>37.998241379310336</v>
      </c>
      <c r="AQ12" s="19">
        <v>64.720204918032707</v>
      </c>
      <c r="AR12" s="19">
        <v>91.823046874999918</v>
      </c>
      <c r="AS12" s="19"/>
      <c r="AT12" s="20">
        <v>42628.996084015656</v>
      </c>
      <c r="AU12" s="20">
        <v>42594.600906717955</v>
      </c>
      <c r="AV12" s="20">
        <v>42513.54879460996</v>
      </c>
      <c r="AW12" s="20"/>
      <c r="AX12" s="20">
        <v>46943.068242880174</v>
      </c>
      <c r="AY12" s="20">
        <v>45698.082792080757</v>
      </c>
      <c r="AZ12" s="20">
        <v>43554.894247762386</v>
      </c>
      <c r="BA12" s="20"/>
      <c r="BB12" s="20">
        <v>46763.688017162545</v>
      </c>
      <c r="BC12" s="20">
        <v>44909.366100746134</v>
      </c>
      <c r="BD12" s="20">
        <v>42861.923111042539</v>
      </c>
      <c r="BE12" s="20"/>
      <c r="BF12" s="20">
        <v>46924.734325185971</v>
      </c>
      <c r="BG12" s="20">
        <v>45693.678256529696</v>
      </c>
      <c r="BH12" s="20">
        <v>42528.01414639374</v>
      </c>
      <c r="BI12" s="20"/>
      <c r="BJ12" s="20"/>
      <c r="BK12" s="20"/>
      <c r="BL12" s="20"/>
      <c r="BM12" s="20"/>
      <c r="BN12" s="20">
        <v>46943.068242880174</v>
      </c>
      <c r="BO12" s="20"/>
      <c r="BP12" s="20"/>
      <c r="BQ12" s="20"/>
      <c r="BR12" s="20"/>
      <c r="BS12" s="20">
        <v>45698.082792080757</v>
      </c>
      <c r="BT12" s="20">
        <v>43554.894247762386</v>
      </c>
      <c r="BU12" s="20"/>
      <c r="BV12" s="20"/>
      <c r="BW12" s="20"/>
      <c r="BX12" s="20"/>
      <c r="BY12" s="20"/>
      <c r="BZ12" s="20"/>
      <c r="CA12" s="20"/>
      <c r="CB12" s="20"/>
      <c r="CC12" s="20"/>
      <c r="CD12" s="20">
        <v>702.86612729973922</v>
      </c>
      <c r="CE12" s="20">
        <v>1353.3840189006203</v>
      </c>
      <c r="CF12" s="20">
        <v>486.20304932165834</v>
      </c>
      <c r="CG12" s="20"/>
      <c r="CH12" s="20">
        <v>117.14435454995653</v>
      </c>
      <c r="CI12" s="20">
        <v>246.06982161829458</v>
      </c>
      <c r="CJ12" s="20">
        <v>86.287088142707475</v>
      </c>
      <c r="CK12" s="20"/>
      <c r="CL12" s="19">
        <v>0.25050281429249949</v>
      </c>
      <c r="CM12" s="19">
        <v>0.54792539504182913</v>
      </c>
      <c r="CN12" s="19">
        <v>0.20131408457610081</v>
      </c>
      <c r="CO12" s="19"/>
      <c r="CP12" s="19">
        <v>1.503016885754997</v>
      </c>
      <c r="CQ12" s="19">
        <v>3.0135896727300606</v>
      </c>
      <c r="CR12" s="19">
        <v>1.1343472574995068</v>
      </c>
      <c r="CS12" s="19"/>
      <c r="CT12" s="20">
        <v>1747221</v>
      </c>
      <c r="CU12" s="20">
        <v>2740391</v>
      </c>
      <c r="CV12" s="20">
        <v>3819982</v>
      </c>
      <c r="CW12" s="20"/>
      <c r="CX12" s="20">
        <v>2394897</v>
      </c>
      <c r="CY12" s="20">
        <v>3277049</v>
      </c>
      <c r="CZ12" s="20">
        <v>4038362</v>
      </c>
      <c r="DA12" s="20"/>
      <c r="DB12" s="20">
        <v>1774803.9931034483</v>
      </c>
      <c r="DC12" s="20">
        <v>2900000.8442622949</v>
      </c>
      <c r="DD12" s="20">
        <v>3934315.703125</v>
      </c>
      <c r="DE12" s="20"/>
      <c r="DF12" s="20">
        <v>1759905</v>
      </c>
      <c r="DG12" s="20">
        <v>2919879</v>
      </c>
      <c r="DH12" s="20">
        <v>3968289</v>
      </c>
      <c r="DI12" s="20"/>
      <c r="DJ12" s="20">
        <v>1759905</v>
      </c>
      <c r="DK12" s="20"/>
      <c r="DL12" s="20"/>
      <c r="DM12" s="20"/>
      <c r="DN12" s="20"/>
      <c r="DO12" s="20">
        <v>2919879</v>
      </c>
      <c r="DP12" s="20"/>
      <c r="DQ12" s="20"/>
      <c r="DR12" s="20"/>
      <c r="DS12" s="20"/>
      <c r="DT12" s="20">
        <v>3819982</v>
      </c>
      <c r="DU12" s="20"/>
      <c r="DV12" s="20"/>
      <c r="DW12" s="20"/>
      <c r="DX12" s="20"/>
      <c r="DY12" s="20"/>
      <c r="DZ12" s="20"/>
      <c r="EA12" s="20"/>
      <c r="EB12" s="20"/>
      <c r="EC12" s="20"/>
      <c r="ED12" s="20">
        <v>105063.27114473413</v>
      </c>
      <c r="EE12" s="20">
        <v>147000.60565091512</v>
      </c>
      <c r="EF12" s="20">
        <v>83950.581333086302</v>
      </c>
      <c r="EG12" s="20"/>
      <c r="EH12" s="20">
        <v>17510.54519078902</v>
      </c>
      <c r="EI12" s="20">
        <v>26727.38284562093</v>
      </c>
      <c r="EJ12" s="20">
        <v>14898.818963036205</v>
      </c>
      <c r="EK12" s="20"/>
      <c r="EL12" s="19">
        <v>0.98661853696699353</v>
      </c>
      <c r="EM12" s="19">
        <v>0.92163362291778472</v>
      </c>
      <c r="EN12" s="19">
        <v>0.37868895348693482</v>
      </c>
      <c r="EO12" s="20"/>
      <c r="EP12" s="19">
        <v>5.9197112218019603</v>
      </c>
      <c r="EQ12" s="19">
        <v>5.0689849260478157</v>
      </c>
      <c r="ER12" s="19">
        <v>2.1338038852958578</v>
      </c>
      <c r="ES12" s="20"/>
      <c r="ET12" s="21">
        <v>0</v>
      </c>
      <c r="EU12" s="21">
        <v>0</v>
      </c>
      <c r="EV12" s="21">
        <v>0</v>
      </c>
      <c r="EW12" s="21"/>
      <c r="EX12" s="21">
        <v>0</v>
      </c>
      <c r="EY12" s="21">
        <v>0</v>
      </c>
      <c r="EZ12" s="21">
        <v>0</v>
      </c>
      <c r="FA12" s="21"/>
      <c r="FB12" s="21">
        <v>-0.8442304185702505</v>
      </c>
      <c r="FC12" s="21">
        <v>-1.2210772050492546E-2</v>
      </c>
      <c r="FD12" s="21">
        <v>7.8724619382888588E-3</v>
      </c>
      <c r="FE12" s="21"/>
      <c r="FF12" s="19">
        <f t="shared" si="31"/>
        <v>0</v>
      </c>
      <c r="FG12" s="19">
        <f t="shared" si="32"/>
        <v>0</v>
      </c>
      <c r="FH12" s="19">
        <f t="shared" si="32"/>
        <v>-1.2190143495643152E-14</v>
      </c>
      <c r="FI12" s="19"/>
      <c r="FJ12" s="19">
        <f t="shared" ref="FJ12:FJ13" si="35">(CX12-CX5)/CX5*100</f>
        <v>0</v>
      </c>
      <c r="FK12" s="19">
        <f t="shared" si="33"/>
        <v>-1.420977493188961E-14</v>
      </c>
      <c r="FL12" s="19">
        <f t="shared" ref="FL12:FN13" si="36">(CZ12-CZ5)/CZ5*100</f>
        <v>0</v>
      </c>
      <c r="FM12" s="19"/>
      <c r="FN12" s="19">
        <f t="shared" si="36"/>
        <v>-0.84425758775055104</v>
      </c>
      <c r="FO12" s="19">
        <f t="shared" si="34"/>
        <v>-1.2194840729775672E-2</v>
      </c>
      <c r="FP12" s="19">
        <f t="shared" ref="FP12:FP13" si="37">(DD12-DD5)/DD5*100</f>
        <v>7.8678045859284333E-3</v>
      </c>
      <c r="FQ12" s="19"/>
      <c r="FR12" s="19">
        <v>31</v>
      </c>
      <c r="FS12" s="19">
        <v>16</v>
      </c>
      <c r="FT12" s="19">
        <v>10</v>
      </c>
      <c r="FU12" s="19">
        <v>5</v>
      </c>
      <c r="FV12" s="19"/>
      <c r="FW12" s="19">
        <v>1842.4199999999998</v>
      </c>
      <c r="FX12" s="19">
        <v>699.37</v>
      </c>
      <c r="FY12" s="20">
        <v>671.23</v>
      </c>
      <c r="FZ12" s="20">
        <v>471.82</v>
      </c>
      <c r="GA12" s="20"/>
      <c r="GB12" s="20">
        <v>79518272</v>
      </c>
      <c r="GC12" s="20">
        <v>30702525</v>
      </c>
      <c r="GD12" s="20">
        <v>29046696</v>
      </c>
      <c r="GE12" s="20">
        <v>19769051</v>
      </c>
      <c r="GF12" s="20"/>
      <c r="GG12" s="18"/>
      <c r="GH12" s="18"/>
      <c r="GI12" s="18"/>
      <c r="GJ12" s="18"/>
      <c r="GK12" s="16">
        <v>42429</v>
      </c>
      <c r="GL12" s="16">
        <v>43921</v>
      </c>
      <c r="GM12" s="20">
        <v>32096560</v>
      </c>
      <c r="GN12" s="20">
        <v>34085000</v>
      </c>
      <c r="GO12" s="6">
        <v>1988440</v>
      </c>
      <c r="GP12" s="7" t="s">
        <v>80</v>
      </c>
      <c r="GQ12" s="20">
        <v>1114739092</v>
      </c>
      <c r="GR12" s="20">
        <v>1263970379</v>
      </c>
      <c r="GS12" s="22">
        <v>47288240</v>
      </c>
      <c r="GT12" s="20">
        <v>79518272</v>
      </c>
      <c r="GU12" s="22">
        <v>31542.694616130666</v>
      </c>
      <c r="GV12" s="20">
        <v>1747221</v>
      </c>
      <c r="GW12" s="20">
        <v>2740391</v>
      </c>
      <c r="GX12" s="20">
        <v>3819982.0000000005</v>
      </c>
      <c r="GY12" s="20"/>
      <c r="GZ12" s="20">
        <v>2394897</v>
      </c>
      <c r="HA12" s="20">
        <v>3277049.0000000005</v>
      </c>
      <c r="HB12" s="20">
        <v>4038362</v>
      </c>
      <c r="HC12" s="20"/>
      <c r="HD12" s="20">
        <v>1918907.8125</v>
      </c>
      <c r="HE12" s="20">
        <v>2904669.6</v>
      </c>
      <c r="HF12" s="20">
        <v>3953810.2</v>
      </c>
      <c r="HG12" s="20"/>
      <c r="HH12" s="20">
        <v>1763982</v>
      </c>
      <c r="HI12" s="20">
        <v>2747094</v>
      </c>
      <c r="HJ12" s="20">
        <v>3968288.9999999995</v>
      </c>
      <c r="HK12" s="20"/>
      <c r="HL12" s="23">
        <v>38.57</v>
      </c>
      <c r="HM12" s="23">
        <v>61.32</v>
      </c>
      <c r="HN12" s="23">
        <v>89.44</v>
      </c>
      <c r="HO12" s="23"/>
      <c r="HP12" s="23">
        <v>58.27</v>
      </c>
      <c r="HQ12" s="23">
        <v>78.87</v>
      </c>
      <c r="HR12" s="23">
        <v>96.82</v>
      </c>
      <c r="HS12" s="23"/>
      <c r="HT12" s="19">
        <v>43.710625</v>
      </c>
      <c r="HU12" s="19">
        <v>67.123000000000005</v>
      </c>
      <c r="HV12" s="20">
        <v>94.364000000000004</v>
      </c>
      <c r="HW12" s="19"/>
      <c r="HX12" s="19">
        <v>38.94</v>
      </c>
      <c r="HY12" s="19">
        <v>61.47</v>
      </c>
      <c r="HZ12" s="19">
        <v>95.14</v>
      </c>
      <c r="IA12" s="23"/>
    </row>
    <row r="13" spans="1:243" ht="15.75" x14ac:dyDescent="0.25">
      <c r="A13" s="14" t="s">
        <v>81</v>
      </c>
      <c r="B13" s="15" t="s">
        <v>104</v>
      </c>
      <c r="C13" s="16" t="s">
        <v>72</v>
      </c>
      <c r="D13" s="16" t="s">
        <v>73</v>
      </c>
      <c r="E13" s="16" t="s">
        <v>74</v>
      </c>
      <c r="F13" s="16" t="s">
        <v>79</v>
      </c>
      <c r="G13" s="17">
        <v>25</v>
      </c>
      <c r="H13" s="18">
        <v>1</v>
      </c>
      <c r="I13" s="19">
        <v>448</v>
      </c>
      <c r="J13" s="19">
        <v>249</v>
      </c>
      <c r="K13" s="19">
        <v>124</v>
      </c>
      <c r="L13" s="19">
        <v>75</v>
      </c>
      <c r="M13" s="19"/>
      <c r="N13" s="19">
        <v>22403.724999999973</v>
      </c>
      <c r="O13" s="19">
        <v>10051.419999999962</v>
      </c>
      <c r="P13" s="19">
        <v>7574.1800000000094</v>
      </c>
      <c r="Q13" s="19">
        <v>4778.1250000000027</v>
      </c>
      <c r="R13" s="19"/>
      <c r="S13" s="19">
        <v>234</v>
      </c>
      <c r="T13" s="19">
        <v>115</v>
      </c>
      <c r="U13" s="19">
        <v>73</v>
      </c>
      <c r="V13" s="19">
        <v>46</v>
      </c>
      <c r="W13" s="19"/>
      <c r="X13" s="19">
        <v>12061.8</v>
      </c>
      <c r="Y13" s="19">
        <v>4654.614999999998</v>
      </c>
      <c r="Z13" s="19">
        <v>4505.8349999999991</v>
      </c>
      <c r="AA13" s="19">
        <v>2901.3500000000017</v>
      </c>
      <c r="AB13" s="19"/>
      <c r="AC13" s="20">
        <v>458219200</v>
      </c>
      <c r="AD13" s="20">
        <v>181034250</v>
      </c>
      <c r="AE13" s="20">
        <v>168682560</v>
      </c>
      <c r="AF13" s="20">
        <v>108502390</v>
      </c>
      <c r="AG13" s="20"/>
      <c r="AH13" s="19">
        <v>36.765000000000001</v>
      </c>
      <c r="AI13" s="19">
        <v>59.25</v>
      </c>
      <c r="AJ13" s="19">
        <v>60.894999999999996</v>
      </c>
      <c r="AK13" s="19"/>
      <c r="AL13" s="19">
        <v>42.895000000000003</v>
      </c>
      <c r="AM13" s="19">
        <v>62.644999999999996</v>
      </c>
      <c r="AN13" s="19">
        <v>65.155000000000001</v>
      </c>
      <c r="AO13" s="19"/>
      <c r="AP13" s="19">
        <v>40.474913043478246</v>
      </c>
      <c r="AQ13" s="19">
        <v>61.723767123287658</v>
      </c>
      <c r="AR13" s="19">
        <v>63.07282608695656</v>
      </c>
      <c r="AS13" s="19"/>
      <c r="AT13" s="20">
        <v>38806.635747413493</v>
      </c>
      <c r="AU13" s="20">
        <v>37336.100247425973</v>
      </c>
      <c r="AV13" s="20">
        <v>36287.42561248938</v>
      </c>
      <c r="AW13" s="20"/>
      <c r="AX13" s="20">
        <v>39086.723394335</v>
      </c>
      <c r="AY13" s="20">
        <v>37774.738067520375</v>
      </c>
      <c r="AZ13" s="20">
        <v>39913.539699482717</v>
      </c>
      <c r="BA13" s="20"/>
      <c r="BB13" s="20">
        <v>38893.774782175176</v>
      </c>
      <c r="BC13" s="20">
        <v>37438.068605798231</v>
      </c>
      <c r="BD13" s="20">
        <v>37402.531318710789</v>
      </c>
      <c r="BE13" s="20"/>
      <c r="BF13" s="20">
        <v>38878.434324426045</v>
      </c>
      <c r="BG13" s="20">
        <v>37340.662868148625</v>
      </c>
      <c r="BH13" s="20">
        <v>37309.606615658093</v>
      </c>
      <c r="BI13" s="20"/>
      <c r="BJ13" s="20"/>
      <c r="BK13" s="20"/>
      <c r="BL13" s="20"/>
      <c r="BM13" s="20"/>
      <c r="BN13" s="20">
        <v>38806.635747413493</v>
      </c>
      <c r="BO13" s="20"/>
      <c r="BP13" s="20"/>
      <c r="BQ13" s="20"/>
      <c r="BR13" s="20"/>
      <c r="BS13" s="20">
        <v>37340.662868148625</v>
      </c>
      <c r="BT13" s="20">
        <v>37309.606615658093</v>
      </c>
      <c r="BU13" s="20"/>
      <c r="BV13" s="20"/>
      <c r="BW13" s="20"/>
      <c r="BX13" s="20"/>
      <c r="BY13" s="20"/>
      <c r="BZ13" s="20"/>
      <c r="CA13" s="20"/>
      <c r="CB13" s="20"/>
      <c r="CC13" s="20"/>
      <c r="CD13" s="20">
        <v>85.413828679263375</v>
      </c>
      <c r="CE13" s="20">
        <v>130.98551926281414</v>
      </c>
      <c r="CF13" s="20">
        <v>566.61625967219868</v>
      </c>
      <c r="CG13" s="20"/>
      <c r="CH13" s="20">
        <v>15.999476010773531</v>
      </c>
      <c r="CI13" s="20">
        <v>30.873582969325678</v>
      </c>
      <c r="CJ13" s="20">
        <v>168.93232983782787</v>
      </c>
      <c r="CK13" s="20"/>
      <c r="CL13" s="19">
        <v>4.1136341484925787E-2</v>
      </c>
      <c r="CM13" s="19">
        <v>8.2465747083288701E-2</v>
      </c>
      <c r="CN13" s="19">
        <v>0.45166015208526461</v>
      </c>
      <c r="CO13" s="19"/>
      <c r="CP13" s="19">
        <v>0.21960796851841724</v>
      </c>
      <c r="CQ13" s="19">
        <v>0.3498725338692491</v>
      </c>
      <c r="CR13" s="19">
        <v>1.5149142041858175</v>
      </c>
      <c r="CS13" s="19"/>
      <c r="CT13" s="20">
        <v>1432500</v>
      </c>
      <c r="CU13" s="20">
        <v>2217010</v>
      </c>
      <c r="CV13" s="20">
        <v>2275045</v>
      </c>
      <c r="CW13" s="20"/>
      <c r="CX13" s="20">
        <v>1676625</v>
      </c>
      <c r="CY13" s="20">
        <v>2338920</v>
      </c>
      <c r="CZ13" s="20">
        <v>2430535</v>
      </c>
      <c r="DA13" s="20"/>
      <c r="DB13" s="20">
        <v>1574210.8695652173</v>
      </c>
      <c r="DC13" s="20">
        <v>2310720</v>
      </c>
      <c r="DD13" s="20">
        <v>2358747.6086956523</v>
      </c>
      <c r="DE13" s="20"/>
      <c r="DF13" s="20">
        <v>1611375</v>
      </c>
      <c r="DG13" s="20">
        <v>2326510</v>
      </c>
      <c r="DH13" s="20">
        <v>2413745</v>
      </c>
      <c r="DI13" s="20"/>
      <c r="DJ13" s="20">
        <v>1631625</v>
      </c>
      <c r="DK13" s="20"/>
      <c r="DL13" s="20"/>
      <c r="DM13" s="20"/>
      <c r="DN13" s="20"/>
      <c r="DO13" s="20">
        <v>2326510</v>
      </c>
      <c r="DP13" s="20"/>
      <c r="DQ13" s="20"/>
      <c r="DR13" s="20"/>
      <c r="DS13" s="20"/>
      <c r="DT13" s="20">
        <v>2413745</v>
      </c>
      <c r="DU13" s="20"/>
      <c r="DV13" s="20"/>
      <c r="DW13" s="20"/>
      <c r="DX13" s="20"/>
      <c r="DY13" s="20"/>
      <c r="DZ13" s="20"/>
      <c r="EA13" s="20"/>
      <c r="EB13" s="20"/>
      <c r="EC13" s="20"/>
      <c r="ED13" s="20">
        <v>75362.469073480228</v>
      </c>
      <c r="EE13" s="20">
        <v>27630.057166567312</v>
      </c>
      <c r="EF13" s="20">
        <v>66979.172830391675</v>
      </c>
      <c r="EG13" s="20"/>
      <c r="EH13" s="20">
        <v>14116.683851997159</v>
      </c>
      <c r="EI13" s="20">
        <v>6512.4669290172378</v>
      </c>
      <c r="EJ13" s="20">
        <v>19969.331136728368</v>
      </c>
      <c r="EK13" s="20"/>
      <c r="EL13" s="19">
        <v>0.89674668908213406</v>
      </c>
      <c r="EM13" s="19">
        <v>0.28183712994292853</v>
      </c>
      <c r="EN13" s="19">
        <v>0.84660737177264467</v>
      </c>
      <c r="EO13" s="20"/>
      <c r="EP13" s="19">
        <v>4.7873172857899684</v>
      </c>
      <c r="EQ13" s="19">
        <v>1.1957336746367933</v>
      </c>
      <c r="ER13" s="19">
        <v>2.8396074503041056</v>
      </c>
      <c r="ES13" s="20"/>
      <c r="ET13" s="21">
        <v>2.7397260273972601</v>
      </c>
      <c r="EU13" s="21">
        <v>2.8169014084507045</v>
      </c>
      <c r="EV13" s="21">
        <v>2.8169014084507045</v>
      </c>
      <c r="EW13" s="21"/>
      <c r="EX13" s="21">
        <v>2.7397260273972601</v>
      </c>
      <c r="EY13" s="21">
        <v>2.8169014084507045</v>
      </c>
      <c r="EZ13" s="21">
        <v>2.8169014084507045</v>
      </c>
      <c r="FA13" s="21"/>
      <c r="FB13" s="21">
        <v>2.7438105515126763</v>
      </c>
      <c r="FC13" s="21">
        <v>2.9598644026713101</v>
      </c>
      <c r="FD13" s="21">
        <v>2.7620913558925415</v>
      </c>
      <c r="FE13" s="21"/>
      <c r="FF13" s="19">
        <f t="shared" si="31"/>
        <v>2.7397260273972601</v>
      </c>
      <c r="FG13" s="19">
        <f t="shared" si="32"/>
        <v>2.8169014084507045</v>
      </c>
      <c r="FH13" s="19">
        <f t="shared" si="32"/>
        <v>2.8169014084507045</v>
      </c>
      <c r="FI13" s="19"/>
      <c r="FJ13" s="19">
        <f t="shared" si="35"/>
        <v>2.7397260273972601</v>
      </c>
      <c r="FK13" s="19">
        <f t="shared" si="33"/>
        <v>2.8169014084507045</v>
      </c>
      <c r="FL13" s="19">
        <f t="shared" si="36"/>
        <v>2.8169014084507045</v>
      </c>
      <c r="FM13" s="19"/>
      <c r="FN13" s="19">
        <f t="shared" si="36"/>
        <v>2.7438153413461523</v>
      </c>
      <c r="FO13" s="19">
        <f t="shared" si="34"/>
        <v>2.9598738131999327</v>
      </c>
      <c r="FP13" s="19">
        <f t="shared" si="37"/>
        <v>2.7620879120679014</v>
      </c>
      <c r="FQ13" s="19"/>
      <c r="FR13" s="19">
        <v>41</v>
      </c>
      <c r="FS13" s="19">
        <v>27</v>
      </c>
      <c r="FT13" s="19">
        <v>5</v>
      </c>
      <c r="FU13" s="19">
        <v>9</v>
      </c>
      <c r="FV13" s="19"/>
      <c r="FW13" s="19">
        <v>2035.3300000000004</v>
      </c>
      <c r="FX13" s="19">
        <v>1131.0400000000002</v>
      </c>
      <c r="FY13" s="20">
        <v>309.68</v>
      </c>
      <c r="FZ13" s="20">
        <v>594.61000000000013</v>
      </c>
      <c r="GA13" s="20"/>
      <c r="GB13" s="20">
        <v>73385255</v>
      </c>
      <c r="GC13" s="20">
        <v>41282960</v>
      </c>
      <c r="GD13" s="20">
        <v>10993640</v>
      </c>
      <c r="GE13" s="20">
        <v>21108655</v>
      </c>
      <c r="GF13" s="20"/>
      <c r="GG13" s="18"/>
      <c r="GH13" s="18"/>
      <c r="GI13" s="18"/>
      <c r="GJ13" s="18"/>
      <c r="GK13" s="16">
        <v>42627</v>
      </c>
      <c r="GL13" s="16">
        <v>43738</v>
      </c>
      <c r="GM13" s="20">
        <v>3251173</v>
      </c>
      <c r="GN13" s="20">
        <v>6981030</v>
      </c>
      <c r="GO13" s="6">
        <v>3729857</v>
      </c>
      <c r="GP13" s="7" t="s">
        <v>80</v>
      </c>
      <c r="GQ13" s="20">
        <v>458219200</v>
      </c>
      <c r="GR13" s="20">
        <v>475357645</v>
      </c>
      <c r="GS13" s="22">
        <v>21038472.222222224</v>
      </c>
      <c r="GT13" s="20">
        <v>73385255</v>
      </c>
      <c r="GU13" s="22">
        <v>31279.458004720131</v>
      </c>
      <c r="GV13" s="20">
        <v>1408535.0000000002</v>
      </c>
      <c r="GW13" s="20">
        <v>2156270</v>
      </c>
      <c r="GX13" s="20">
        <v>2229755</v>
      </c>
      <c r="GY13" s="20"/>
      <c r="GZ13" s="20">
        <v>1631915</v>
      </c>
      <c r="HA13" s="20">
        <v>2262770</v>
      </c>
      <c r="HB13" s="20">
        <v>2363945</v>
      </c>
      <c r="HC13" s="20"/>
      <c r="HD13" s="20">
        <v>1528998.5185185184</v>
      </c>
      <c r="HE13" s="20">
        <v>2198728</v>
      </c>
      <c r="HF13" s="20">
        <v>2345406.111111111</v>
      </c>
      <c r="HG13" s="20"/>
      <c r="HH13" s="20">
        <v>1568405</v>
      </c>
      <c r="HI13" s="20">
        <v>2209165</v>
      </c>
      <c r="HJ13" s="20">
        <v>2363945</v>
      </c>
      <c r="HK13" s="20"/>
      <c r="HL13" s="23">
        <v>38.590000000000003</v>
      </c>
      <c r="HM13" s="23">
        <v>60.74</v>
      </c>
      <c r="HN13" s="23">
        <v>62.81</v>
      </c>
      <c r="HO13" s="23"/>
      <c r="HP13" s="23">
        <v>44.71</v>
      </c>
      <c r="HQ13" s="23">
        <v>63.74</v>
      </c>
      <c r="HR13" s="23">
        <v>66.59</v>
      </c>
      <c r="HS13" s="23"/>
      <c r="HT13" s="19">
        <v>41.890370370370377</v>
      </c>
      <c r="HU13" s="19">
        <v>61.936</v>
      </c>
      <c r="HV13" s="20">
        <v>66.067777777777792</v>
      </c>
      <c r="HW13" s="19"/>
      <c r="HX13" s="19">
        <v>42.97</v>
      </c>
      <c r="HY13" s="19">
        <v>62.23</v>
      </c>
      <c r="HZ13" s="19">
        <v>66.59</v>
      </c>
      <c r="IA13" s="23"/>
    </row>
    <row r="14" spans="1:243" ht="15.75" x14ac:dyDescent="0.25">
      <c r="A14" s="14" t="s">
        <v>82</v>
      </c>
      <c r="B14" s="15" t="s">
        <v>100</v>
      </c>
      <c r="C14" s="16" t="s">
        <v>72</v>
      </c>
      <c r="D14" s="16" t="s">
        <v>73</v>
      </c>
      <c r="E14" s="16" t="s">
        <v>74</v>
      </c>
      <c r="F14" s="16" t="s">
        <v>105</v>
      </c>
      <c r="G14" s="17">
        <v>18</v>
      </c>
      <c r="H14" s="18">
        <v>1</v>
      </c>
      <c r="I14" s="19">
        <v>204</v>
      </c>
      <c r="J14" s="19">
        <v>102</v>
      </c>
      <c r="K14" s="19">
        <v>34</v>
      </c>
      <c r="L14" s="19">
        <v>68</v>
      </c>
      <c r="M14" s="19"/>
      <c r="N14" s="19">
        <v>14774.200000000013</v>
      </c>
      <c r="O14" s="19">
        <v>5275.8000000000038</v>
      </c>
      <c r="P14" s="19">
        <v>2866.2000000000012</v>
      </c>
      <c r="Q14" s="19">
        <v>6632.200000000008</v>
      </c>
      <c r="R14" s="19"/>
      <c r="S14" s="19">
        <v>35</v>
      </c>
      <c r="T14" s="19">
        <v>19</v>
      </c>
      <c r="U14" s="19">
        <v>2</v>
      </c>
      <c r="V14" s="19">
        <v>14</v>
      </c>
      <c r="W14" s="19"/>
      <c r="X14" s="19">
        <v>2524.0999999999995</v>
      </c>
      <c r="Y14" s="19">
        <v>985.49999999999989</v>
      </c>
      <c r="Z14" s="19">
        <v>168.6</v>
      </c>
      <c r="AA14" s="19">
        <v>1369.9999999999998</v>
      </c>
      <c r="AB14" s="19"/>
      <c r="AC14" s="20">
        <v>159012200</v>
      </c>
      <c r="AD14" s="20">
        <v>65255100</v>
      </c>
      <c r="AE14" s="20">
        <v>10543400</v>
      </c>
      <c r="AF14" s="20">
        <v>83213700</v>
      </c>
      <c r="AG14" s="20"/>
      <c r="AH14" s="19">
        <v>48.5</v>
      </c>
      <c r="AI14" s="19">
        <v>84.3</v>
      </c>
      <c r="AJ14" s="19">
        <v>97.1</v>
      </c>
      <c r="AK14" s="19"/>
      <c r="AL14" s="19">
        <v>55.9</v>
      </c>
      <c r="AM14" s="19">
        <v>84.3</v>
      </c>
      <c r="AN14" s="19">
        <v>103.2</v>
      </c>
      <c r="AO14" s="19"/>
      <c r="AP14" s="19">
        <v>51.868421052631575</v>
      </c>
      <c r="AQ14" s="19">
        <v>84.3</v>
      </c>
      <c r="AR14" s="19">
        <v>97.857142857142847</v>
      </c>
      <c r="AS14" s="19"/>
      <c r="AT14" s="20">
        <v>62098.389982110915</v>
      </c>
      <c r="AU14" s="20">
        <v>59907.47330960854</v>
      </c>
      <c r="AV14" s="20">
        <v>52972.307692307695</v>
      </c>
      <c r="AW14" s="20"/>
      <c r="AX14" s="20">
        <v>71578.034682080921</v>
      </c>
      <c r="AY14" s="20">
        <v>65162.514827995255</v>
      </c>
      <c r="AZ14" s="20">
        <v>65501.54479917611</v>
      </c>
      <c r="BA14" s="20"/>
      <c r="BB14" s="20">
        <v>66244.603495841235</v>
      </c>
      <c r="BC14" s="20">
        <v>62534.994068801898</v>
      </c>
      <c r="BD14" s="20">
        <v>60750.62624173356</v>
      </c>
      <c r="BE14" s="20"/>
      <c r="BF14" s="20">
        <v>66474.226804123711</v>
      </c>
      <c r="BG14" s="20">
        <v>62534.994068801898</v>
      </c>
      <c r="BH14" s="20">
        <v>61973.333333333328</v>
      </c>
      <c r="BI14" s="20"/>
      <c r="BJ14" s="20"/>
      <c r="BK14" s="20"/>
      <c r="BL14" s="20"/>
      <c r="BM14" s="20"/>
      <c r="BN14" s="20">
        <v>67546.391752577314</v>
      </c>
      <c r="BO14" s="20"/>
      <c r="BP14" s="20"/>
      <c r="BQ14" s="20"/>
      <c r="BR14" s="20"/>
      <c r="BS14" s="20"/>
      <c r="BT14" s="20">
        <v>64002.049180327864</v>
      </c>
      <c r="BU14" s="20"/>
      <c r="BV14" s="20"/>
      <c r="BW14" s="20"/>
      <c r="BX14" s="20"/>
      <c r="BY14" s="20"/>
      <c r="BZ14" s="20"/>
      <c r="CA14" s="20"/>
      <c r="CB14" s="20"/>
      <c r="CC14" s="20"/>
      <c r="CD14" s="20">
        <v>2876.884736615079</v>
      </c>
      <c r="CE14" s="20">
        <v>3715.8754930680975</v>
      </c>
      <c r="CF14" s="20">
        <v>4274.3064083015843</v>
      </c>
      <c r="CG14" s="20"/>
      <c r="CH14" s="20">
        <v>1356.1764706350648</v>
      </c>
      <c r="CI14" s="20">
        <v>7431.750986136195</v>
      </c>
      <c r="CJ14" s="20">
        <v>2370.9586034116433</v>
      </c>
      <c r="CK14" s="20"/>
      <c r="CL14" s="19">
        <v>2.0472255837718221</v>
      </c>
      <c r="CM14" s="19">
        <v>11.884147582967188</v>
      </c>
      <c r="CN14" s="19">
        <v>3.9027722841528134</v>
      </c>
      <c r="CO14" s="19"/>
      <c r="CP14" s="19">
        <v>4.3428212787109315</v>
      </c>
      <c r="CQ14" s="19">
        <v>5.9420737914835939</v>
      </c>
      <c r="CR14" s="19">
        <v>7.0358227934863402</v>
      </c>
      <c r="CS14" s="19"/>
      <c r="CT14" s="20">
        <v>3016000</v>
      </c>
      <c r="CU14" s="20">
        <v>5050200</v>
      </c>
      <c r="CV14" s="20">
        <v>5164800</v>
      </c>
      <c r="CW14" s="20"/>
      <c r="CX14" s="20">
        <v>3714900</v>
      </c>
      <c r="CY14" s="20">
        <v>5493200</v>
      </c>
      <c r="CZ14" s="20">
        <v>6360200</v>
      </c>
      <c r="DA14" s="20"/>
      <c r="DB14" s="20">
        <v>3434478.9473684211</v>
      </c>
      <c r="DC14" s="20">
        <v>5271700</v>
      </c>
      <c r="DD14" s="20">
        <v>5943835.7142857146</v>
      </c>
      <c r="DE14" s="20"/>
      <c r="DF14" s="20">
        <v>3471300</v>
      </c>
      <c r="DG14" s="20">
        <v>5271700</v>
      </c>
      <c r="DH14" s="20">
        <v>6059200</v>
      </c>
      <c r="DI14" s="20"/>
      <c r="DJ14" s="20">
        <v>3276000</v>
      </c>
      <c r="DK14" s="20"/>
      <c r="DL14" s="20"/>
      <c r="DM14" s="20"/>
      <c r="DN14" s="20"/>
      <c r="DO14" s="20"/>
      <c r="DP14" s="20"/>
      <c r="DQ14" s="20"/>
      <c r="DR14" s="20"/>
      <c r="DS14" s="20"/>
      <c r="DT14" s="20">
        <v>6059200</v>
      </c>
      <c r="DU14" s="20"/>
      <c r="DV14" s="20"/>
      <c r="DW14" s="20"/>
      <c r="DX14" s="20"/>
      <c r="DY14" s="20"/>
      <c r="DZ14" s="20"/>
      <c r="EA14" s="20"/>
      <c r="EB14" s="20"/>
      <c r="EC14" s="20"/>
      <c r="ED14" s="20">
        <v>239736.40983136126</v>
      </c>
      <c r="EE14" s="20">
        <v>313248.30406564055</v>
      </c>
      <c r="EF14" s="20">
        <v>410950.81047051557</v>
      </c>
      <c r="EG14" s="20"/>
      <c r="EH14" s="20">
        <v>113012.82739271525</v>
      </c>
      <c r="EI14" s="20">
        <v>626496.6081312811</v>
      </c>
      <c r="EJ14" s="20">
        <v>227954.49520691193</v>
      </c>
      <c r="EK14" s="20"/>
      <c r="EL14" s="19">
        <v>3.2905377824286375</v>
      </c>
      <c r="EM14" s="19">
        <v>11.884147582967184</v>
      </c>
      <c r="EN14" s="19">
        <v>3.8351412482521106</v>
      </c>
      <c r="EO14" s="20"/>
      <c r="EP14" s="19">
        <v>6.9802847391174998</v>
      </c>
      <c r="EQ14" s="19">
        <v>5.9420737914835922</v>
      </c>
      <c r="ER14" s="19">
        <v>6.9138992096099781</v>
      </c>
      <c r="ES14" s="20"/>
      <c r="ET14" s="21">
        <v>0</v>
      </c>
      <c r="EU14" s="21">
        <v>0</v>
      </c>
      <c r="EV14" s="21">
        <v>0</v>
      </c>
      <c r="EW14" s="21"/>
      <c r="EX14" s="21">
        <v>0</v>
      </c>
      <c r="EY14" s="21">
        <v>5.0847457627118651</v>
      </c>
      <c r="EZ14" s="21">
        <v>0</v>
      </c>
      <c r="FA14" s="21"/>
      <c r="FB14" s="21">
        <v>-0.31856612933789219</v>
      </c>
      <c r="FC14" s="21">
        <v>2.5862068965517242</v>
      </c>
      <c r="FD14" s="21">
        <v>-0.21685112198349416</v>
      </c>
      <c r="FE14" s="21"/>
      <c r="FF14" s="19">
        <f t="shared" si="31"/>
        <v>0</v>
      </c>
      <c r="FG14" s="19">
        <f t="shared" ref="FG14" si="38">(CU14-CU7)/CU7*100</f>
        <v>0</v>
      </c>
      <c r="FH14" s="19">
        <f t="shared" ref="FH14" si="39">(CV14-CV7)/CV7*100</f>
        <v>0</v>
      </c>
      <c r="FI14" s="19"/>
      <c r="FJ14" s="19">
        <f t="shared" ref="FJ14" si="40">(CX14-CX7)/CX7*100</f>
        <v>0</v>
      </c>
      <c r="FK14" s="19">
        <f t="shared" ref="FK14" si="41">(CY14-CY7)/CY7*100</f>
        <v>5.0847457627118651</v>
      </c>
      <c r="FL14" s="19">
        <f t="shared" ref="FL14" si="42">(CZ14-CZ7)/CZ7*100</f>
        <v>0</v>
      </c>
      <c r="FM14" s="19"/>
      <c r="FN14" s="19">
        <f t="shared" ref="FN14" si="43">(DB14-DB7)/DB7*100</f>
        <v>-0.31856612933789219</v>
      </c>
      <c r="FO14" s="19">
        <f t="shared" ref="FO14" si="44">(DC14-DC7)/DC7*100</f>
        <v>2.5862068965517242</v>
      </c>
      <c r="FP14" s="19">
        <f t="shared" ref="FP14" si="45">(DD14-DD7)/DD7*100</f>
        <v>-0.21684495046437741</v>
      </c>
      <c r="FQ14" s="19"/>
      <c r="FR14" s="19">
        <v>7</v>
      </c>
      <c r="FS14" s="19">
        <v>1</v>
      </c>
      <c r="FT14" s="19">
        <v>1</v>
      </c>
      <c r="FU14" s="19">
        <v>5</v>
      </c>
      <c r="FV14" s="19"/>
      <c r="FW14" s="19">
        <v>688.5</v>
      </c>
      <c r="FX14" s="19">
        <v>60.9</v>
      </c>
      <c r="FY14" s="20">
        <v>88.6</v>
      </c>
      <c r="FZ14" s="20">
        <v>539</v>
      </c>
      <c r="GA14" s="20"/>
      <c r="GB14" s="20">
        <v>38846000</v>
      </c>
      <c r="GC14" s="20">
        <v>3654000</v>
      </c>
      <c r="GD14" s="20">
        <v>5227400</v>
      </c>
      <c r="GE14" s="20">
        <v>29964600</v>
      </c>
      <c r="GF14" s="20"/>
      <c r="GG14" s="18"/>
      <c r="GH14" s="18"/>
      <c r="GI14" s="18"/>
      <c r="GJ14" s="18"/>
      <c r="GK14" s="16">
        <v>42062</v>
      </c>
      <c r="GL14" s="16">
        <v>43431</v>
      </c>
      <c r="GM14" s="20">
        <v>167598000</v>
      </c>
      <c r="GN14" s="20">
        <v>18364000</v>
      </c>
      <c r="GO14" s="6">
        <v>-149234000</v>
      </c>
      <c r="GP14" s="7" t="s">
        <v>76</v>
      </c>
      <c r="GQ14" s="20">
        <v>159012200</v>
      </c>
      <c r="GR14" s="20">
        <v>170612300</v>
      </c>
      <c r="GS14" s="22">
        <v>23243400</v>
      </c>
      <c r="GT14" s="20">
        <v>38846000</v>
      </c>
      <c r="GU14" s="22">
        <v>33910.244044772611</v>
      </c>
      <c r="GV14" s="20">
        <v>3654000</v>
      </c>
      <c r="GW14" s="20">
        <v>5227400</v>
      </c>
      <c r="GX14" s="20">
        <v>5518200</v>
      </c>
      <c r="GY14" s="20"/>
      <c r="GZ14" s="20">
        <v>3654000</v>
      </c>
      <c r="HA14" s="20">
        <v>5227400</v>
      </c>
      <c r="HB14" s="20">
        <v>6324800</v>
      </c>
      <c r="HC14" s="20"/>
      <c r="HD14" s="20">
        <v>3654000</v>
      </c>
      <c r="HE14" s="20">
        <v>5227400</v>
      </c>
      <c r="HF14" s="20">
        <v>5992920</v>
      </c>
      <c r="HG14" s="20"/>
      <c r="HH14" s="20">
        <v>3654000</v>
      </c>
      <c r="HI14" s="20">
        <v>5227400</v>
      </c>
      <c r="HJ14" s="20">
        <v>6031200</v>
      </c>
      <c r="HK14" s="20"/>
      <c r="HL14" s="23">
        <v>60.9</v>
      </c>
      <c r="HM14" s="23">
        <v>88.6</v>
      </c>
      <c r="HN14" s="23">
        <v>107.2</v>
      </c>
      <c r="HO14" s="23"/>
      <c r="HP14" s="23">
        <v>60.9</v>
      </c>
      <c r="HQ14" s="23">
        <v>88.6</v>
      </c>
      <c r="HR14" s="23">
        <v>108.3</v>
      </c>
      <c r="HS14" s="23"/>
      <c r="HT14" s="19">
        <v>60.9</v>
      </c>
      <c r="HU14" s="19">
        <v>88.6</v>
      </c>
      <c r="HV14" s="20">
        <v>107.8</v>
      </c>
      <c r="HW14" s="19"/>
      <c r="HX14" s="19">
        <v>60.9</v>
      </c>
      <c r="HY14" s="19">
        <v>88.6</v>
      </c>
      <c r="HZ14" s="19">
        <v>107.7</v>
      </c>
      <c r="IA14" s="23"/>
    </row>
    <row r="15" spans="1:243" ht="15.75" x14ac:dyDescent="0.25">
      <c r="A15" s="14" t="s">
        <v>83</v>
      </c>
      <c r="B15" s="15" t="s">
        <v>100</v>
      </c>
      <c r="C15" s="16" t="s">
        <v>72</v>
      </c>
      <c r="D15" s="16" t="s">
        <v>73</v>
      </c>
      <c r="E15" s="16" t="s">
        <v>74</v>
      </c>
      <c r="F15" s="16" t="s">
        <v>79</v>
      </c>
      <c r="G15" s="17">
        <v>18</v>
      </c>
      <c r="H15" s="18">
        <v>1</v>
      </c>
      <c r="I15" s="19">
        <v>194</v>
      </c>
      <c r="J15" s="19">
        <v>69</v>
      </c>
      <c r="K15" s="19">
        <v>82</v>
      </c>
      <c r="L15" s="19">
        <v>43</v>
      </c>
      <c r="M15" s="19"/>
      <c r="N15" s="19">
        <v>11841.88</v>
      </c>
      <c r="O15" s="19">
        <v>3263.76</v>
      </c>
      <c r="P15" s="19">
        <v>4801.2299999999977</v>
      </c>
      <c r="Q15" s="19">
        <v>3776.8900000000008</v>
      </c>
      <c r="R15" s="19"/>
      <c r="S15" s="19">
        <v>97</v>
      </c>
      <c r="T15" s="19">
        <v>42</v>
      </c>
      <c r="U15" s="19">
        <v>43</v>
      </c>
      <c r="V15" s="19">
        <v>12</v>
      </c>
      <c r="W15" s="19"/>
      <c r="X15" s="19">
        <v>5529.7599999999993</v>
      </c>
      <c r="Y15" s="19">
        <v>1956.8899999999994</v>
      </c>
      <c r="Z15" s="19">
        <v>2521.87</v>
      </c>
      <c r="AA15" s="19">
        <v>1051</v>
      </c>
      <c r="AB15" s="19"/>
      <c r="AC15" s="20">
        <v>247159145</v>
      </c>
      <c r="AD15" s="20">
        <v>87430330</v>
      </c>
      <c r="AE15" s="20">
        <v>114761305</v>
      </c>
      <c r="AF15" s="20">
        <v>44967510</v>
      </c>
      <c r="AG15" s="20"/>
      <c r="AH15" s="19">
        <v>42.6</v>
      </c>
      <c r="AI15" s="19">
        <v>58.04</v>
      </c>
      <c r="AJ15" s="19">
        <v>83.8</v>
      </c>
      <c r="AK15" s="19"/>
      <c r="AL15" s="19">
        <v>59.07</v>
      </c>
      <c r="AM15" s="19">
        <v>66.790000000000006</v>
      </c>
      <c r="AN15" s="19">
        <v>93.95</v>
      </c>
      <c r="AO15" s="19"/>
      <c r="AP15" s="19">
        <v>46.592619047619031</v>
      </c>
      <c r="AQ15" s="19">
        <v>58.648139534883718</v>
      </c>
      <c r="AR15" s="19">
        <v>87.583333333333329</v>
      </c>
      <c r="AS15" s="19"/>
      <c r="AT15" s="20">
        <v>37500</v>
      </c>
      <c r="AU15" s="20">
        <v>40499.999999999993</v>
      </c>
      <c r="AV15" s="20">
        <v>41000</v>
      </c>
      <c r="AW15" s="20"/>
      <c r="AX15" s="20">
        <v>48456.215005599101</v>
      </c>
      <c r="AY15" s="20">
        <v>49043.761798524116</v>
      </c>
      <c r="AZ15" s="20">
        <v>44873.692868053105</v>
      </c>
      <c r="BA15" s="20"/>
      <c r="BB15" s="20">
        <v>44932.485236609129</v>
      </c>
      <c r="BC15" s="20">
        <v>45527.927102871457</v>
      </c>
      <c r="BD15" s="20">
        <v>42811.955774433045</v>
      </c>
      <c r="BE15" s="20"/>
      <c r="BF15" s="20">
        <v>45945.752167048311</v>
      </c>
      <c r="BG15" s="20">
        <v>46169.030934882925</v>
      </c>
      <c r="BH15" s="20">
        <v>42750</v>
      </c>
      <c r="BI15" s="20"/>
      <c r="BJ15" s="20"/>
      <c r="BK15" s="20"/>
      <c r="BL15" s="20"/>
      <c r="BM15" s="20"/>
      <c r="BN15" s="20">
        <v>45467.238689547579</v>
      </c>
      <c r="BO15" s="20"/>
      <c r="BP15" s="20"/>
      <c r="BQ15" s="20"/>
      <c r="BR15" s="20"/>
      <c r="BS15" s="20">
        <v>47332.9328985756</v>
      </c>
      <c r="BT15" s="20">
        <v>42000</v>
      </c>
      <c r="BU15" s="20"/>
      <c r="BV15" s="20"/>
      <c r="BW15" s="20"/>
      <c r="BX15" s="20"/>
      <c r="BY15" s="20"/>
      <c r="BZ15" s="20"/>
      <c r="CA15" s="20"/>
      <c r="CB15" s="20"/>
      <c r="CC15" s="20"/>
      <c r="CD15" s="20">
        <v>3136.1009871463648</v>
      </c>
      <c r="CE15" s="20">
        <v>2120.005247467408</v>
      </c>
      <c r="CF15" s="20">
        <v>1098.5337799251683</v>
      </c>
      <c r="CG15" s="20"/>
      <c r="CH15" s="20">
        <v>979.5533776504376</v>
      </c>
      <c r="CI15" s="20">
        <v>654.24782324286946</v>
      </c>
      <c r="CJ15" s="20">
        <v>662.44079409866117</v>
      </c>
      <c r="CK15" s="20"/>
      <c r="CL15" s="19">
        <v>2.1800560830148297</v>
      </c>
      <c r="CM15" s="19">
        <v>1.4370252828875354</v>
      </c>
      <c r="CN15" s="19">
        <v>1.5473266336836344</v>
      </c>
      <c r="CO15" s="19"/>
      <c r="CP15" s="19">
        <v>6.9795849720575873</v>
      </c>
      <c r="CQ15" s="19">
        <v>4.6564941177251598</v>
      </c>
      <c r="CR15" s="19">
        <v>2.5659509360261552</v>
      </c>
      <c r="CS15" s="19"/>
      <c r="CT15" s="20">
        <v>1911375</v>
      </c>
      <c r="CU15" s="20">
        <v>2441860</v>
      </c>
      <c r="CV15" s="20">
        <v>3487660</v>
      </c>
      <c r="CW15" s="20"/>
      <c r="CX15" s="20">
        <v>2428580</v>
      </c>
      <c r="CY15" s="20">
        <v>2857780</v>
      </c>
      <c r="CZ15" s="20">
        <v>4029100</v>
      </c>
      <c r="DA15" s="20"/>
      <c r="DB15" s="20">
        <v>2081674.5238095238</v>
      </c>
      <c r="DC15" s="20">
        <v>2668867.5581395347</v>
      </c>
      <c r="DD15" s="20">
        <v>3747292.5</v>
      </c>
      <c r="DE15" s="20"/>
      <c r="DF15" s="20">
        <v>2083230</v>
      </c>
      <c r="DG15" s="20">
        <v>2701350</v>
      </c>
      <c r="DH15" s="20">
        <v>3732000</v>
      </c>
      <c r="DI15" s="20"/>
      <c r="DJ15" s="20">
        <v>2040115</v>
      </c>
      <c r="DK15" s="20"/>
      <c r="DL15" s="20"/>
      <c r="DM15" s="20"/>
      <c r="DN15" s="20"/>
      <c r="DO15" s="20">
        <v>2758090</v>
      </c>
      <c r="DP15" s="20"/>
      <c r="DQ15" s="20"/>
      <c r="DR15" s="20"/>
      <c r="DS15" s="20"/>
      <c r="DT15" s="20">
        <v>3945900</v>
      </c>
      <c r="DU15" s="20"/>
      <c r="DV15" s="20"/>
      <c r="DW15" s="20"/>
      <c r="DX15" s="20"/>
      <c r="DY15" s="20"/>
      <c r="DZ15" s="20"/>
      <c r="EA15" s="20"/>
      <c r="EB15" s="20"/>
      <c r="EC15" s="20"/>
      <c r="ED15" s="20">
        <v>88693.382021444268</v>
      </c>
      <c r="EE15" s="20">
        <v>109028.43410459545</v>
      </c>
      <c r="EF15" s="20">
        <v>172801.12095201446</v>
      </c>
      <c r="EG15" s="20"/>
      <c r="EH15" s="20">
        <v>27703.158249824424</v>
      </c>
      <c r="EI15" s="20">
        <v>33646.905246920534</v>
      </c>
      <c r="EJ15" s="20">
        <v>104202.99664557328</v>
      </c>
      <c r="EK15" s="20"/>
      <c r="EL15" s="19">
        <v>1.3308112259128222</v>
      </c>
      <c r="EM15" s="19">
        <v>1.2607184325915282</v>
      </c>
      <c r="EN15" s="19">
        <v>2.7807542818067517</v>
      </c>
      <c r="EO15" s="20"/>
      <c r="EP15" s="19">
        <v>4.2606748080450565</v>
      </c>
      <c r="EQ15" s="19">
        <v>4.0851946276644426</v>
      </c>
      <c r="ER15" s="19">
        <v>4.6113592934635994</v>
      </c>
      <c r="ES15" s="20"/>
      <c r="ET15" s="21">
        <v>0</v>
      </c>
      <c r="EU15" s="21">
        <v>0</v>
      </c>
      <c r="EV15" s="21">
        <v>1.2195121951219512</v>
      </c>
      <c r="EW15" s="21"/>
      <c r="EX15" s="21">
        <v>2.4691358024691357</v>
      </c>
      <c r="EY15" s="21">
        <v>0</v>
      </c>
      <c r="EZ15" s="21">
        <v>2.1085177019184469</v>
      </c>
      <c r="FA15" s="21"/>
      <c r="FB15" s="21">
        <v>0.75903082970386582</v>
      </c>
      <c r="FC15" s="21">
        <v>-0.17036000528406414</v>
      </c>
      <c r="FD15" s="21">
        <v>1.3561925503739094</v>
      </c>
      <c r="FE15" s="21"/>
      <c r="FF15" s="19">
        <f t="shared" si="31"/>
        <v>0</v>
      </c>
      <c r="FG15" s="19">
        <f t="shared" ref="FG15" si="46">(CU15-CU8)/CU8*100</f>
        <v>0</v>
      </c>
      <c r="FH15" s="19">
        <f>(CV15-CV8)/CV8*100</f>
        <v>1.2195121951219376</v>
      </c>
      <c r="FI15" s="19"/>
      <c r="FJ15" s="19">
        <f t="shared" ref="FJ15" si="47">(CX15-CX8)/CX8*100</f>
        <v>2.4691358024691357</v>
      </c>
      <c r="FK15" s="19">
        <f t="shared" ref="FK15" si="48">(CY15-CY8)/CY8*100</f>
        <v>0</v>
      </c>
      <c r="FL15" s="19">
        <f t="shared" ref="FL15" si="49">(CZ15-CZ8)/CZ8*100</f>
        <v>2.1085177019184469</v>
      </c>
      <c r="FM15" s="19"/>
      <c r="FN15" s="19">
        <f t="shared" ref="FN15" si="50">(DB15-DB8)/DB8*100</f>
        <v>0.7590496727652114</v>
      </c>
      <c r="FO15" s="19">
        <f t="shared" ref="FO15" si="51">(DC15-DC8)/DC8*100</f>
        <v>-0.17034888227699288</v>
      </c>
      <c r="FP15" s="19">
        <f t="shared" ref="FP15" si="52">(DD15-DD8)/DD8*100</f>
        <v>1.3562016885972172</v>
      </c>
      <c r="FQ15" s="19"/>
      <c r="FR15" s="19">
        <v>11</v>
      </c>
      <c r="FS15" s="19">
        <v>4</v>
      </c>
      <c r="FT15" s="19">
        <v>4</v>
      </c>
      <c r="FU15" s="19">
        <v>3</v>
      </c>
      <c r="FV15" s="19"/>
      <c r="FW15" s="19">
        <v>750.32</v>
      </c>
      <c r="FX15" s="19">
        <v>206.4</v>
      </c>
      <c r="FY15" s="20">
        <v>266.41000000000003</v>
      </c>
      <c r="FZ15" s="20">
        <v>277.51</v>
      </c>
      <c r="GA15" s="20"/>
      <c r="GB15" s="20">
        <v>30382675</v>
      </c>
      <c r="GC15" s="20">
        <v>8102950</v>
      </c>
      <c r="GD15" s="20">
        <v>11121905</v>
      </c>
      <c r="GE15" s="20">
        <v>11157820</v>
      </c>
      <c r="GF15" s="20"/>
      <c r="GG15" s="18"/>
      <c r="GH15" s="18"/>
      <c r="GI15" s="18"/>
      <c r="GJ15" s="18"/>
      <c r="GK15" s="16">
        <v>42339</v>
      </c>
      <c r="GL15" s="16">
        <v>43465</v>
      </c>
      <c r="GM15" s="20">
        <v>159799000</v>
      </c>
      <c r="GN15" s="20">
        <v>4652000</v>
      </c>
      <c r="GO15" s="6">
        <v>-155147000</v>
      </c>
      <c r="GP15" s="7" t="s">
        <v>76</v>
      </c>
      <c r="GQ15" s="20">
        <v>247159145</v>
      </c>
      <c r="GR15" s="20">
        <v>273234100</v>
      </c>
      <c r="GS15" s="22">
        <v>16123621.621621622</v>
      </c>
      <c r="GT15" s="20">
        <v>30382675</v>
      </c>
      <c r="GU15" s="22">
        <v>32728.385897982396</v>
      </c>
      <c r="GV15" s="20">
        <v>1962345</v>
      </c>
      <c r="GW15" s="20">
        <v>2701350</v>
      </c>
      <c r="GX15" s="20">
        <v>3529680.0000000005</v>
      </c>
      <c r="GY15" s="20"/>
      <c r="GZ15" s="20">
        <v>2109645</v>
      </c>
      <c r="HA15" s="20">
        <v>2857780</v>
      </c>
      <c r="HB15" s="20">
        <v>3945900</v>
      </c>
      <c r="HC15" s="20"/>
      <c r="HD15" s="20">
        <v>2025737.5</v>
      </c>
      <c r="HE15" s="20">
        <v>2780476.25</v>
      </c>
      <c r="HF15" s="20">
        <v>3719273.3333333335</v>
      </c>
      <c r="HG15" s="20"/>
      <c r="HH15" s="20">
        <v>2015480</v>
      </c>
      <c r="HI15" s="20">
        <v>2781387.5</v>
      </c>
      <c r="HJ15" s="20">
        <v>3682240</v>
      </c>
      <c r="HK15" s="20"/>
      <c r="HL15" s="23">
        <v>50.97</v>
      </c>
      <c r="HM15" s="23">
        <v>66.459999999999994</v>
      </c>
      <c r="HN15" s="23">
        <v>84.04</v>
      </c>
      <c r="HO15" s="23"/>
      <c r="HP15" s="23">
        <v>52.37</v>
      </c>
      <c r="HQ15" s="23">
        <v>66.790000000000006</v>
      </c>
      <c r="HR15" s="23">
        <v>99.52</v>
      </c>
      <c r="HS15" s="23"/>
      <c r="HT15" s="19">
        <v>51.6</v>
      </c>
      <c r="HU15" s="19">
        <v>66.602500000000006</v>
      </c>
      <c r="HV15" s="20">
        <v>92.50333333333333</v>
      </c>
      <c r="HW15" s="19"/>
      <c r="HX15" s="19">
        <v>51.53</v>
      </c>
      <c r="HY15" s="19">
        <v>66.58</v>
      </c>
      <c r="HZ15" s="19">
        <v>93.95</v>
      </c>
      <c r="IA15" s="23"/>
    </row>
    <row r="16" spans="1:243" ht="15.75" x14ac:dyDescent="0.25">
      <c r="A16" s="14" t="s">
        <v>84</v>
      </c>
      <c r="B16" s="15" t="s">
        <v>100</v>
      </c>
      <c r="C16" s="16" t="s">
        <v>72</v>
      </c>
      <c r="D16" s="16" t="s">
        <v>85</v>
      </c>
      <c r="E16" s="16" t="s">
        <v>86</v>
      </c>
      <c r="F16" s="16" t="s">
        <v>75</v>
      </c>
      <c r="G16" s="17">
        <v>5</v>
      </c>
      <c r="H16" s="18">
        <v>1</v>
      </c>
      <c r="I16" s="19">
        <v>21</v>
      </c>
      <c r="J16" s="19">
        <v>5</v>
      </c>
      <c r="K16" s="19">
        <v>5</v>
      </c>
      <c r="L16" s="19">
        <v>11</v>
      </c>
      <c r="M16" s="19"/>
      <c r="N16" s="19">
        <v>1786.97</v>
      </c>
      <c r="O16" s="19">
        <v>209.73</v>
      </c>
      <c r="P16" s="19">
        <v>329.09999999999997</v>
      </c>
      <c r="Q16" s="19">
        <v>1248.1400000000001</v>
      </c>
      <c r="R16" s="19"/>
      <c r="S16" s="19">
        <v>10</v>
      </c>
      <c r="T16" s="19">
        <v>1</v>
      </c>
      <c r="U16" s="19">
        <v>1</v>
      </c>
      <c r="V16" s="19">
        <v>8</v>
      </c>
      <c r="W16" s="19"/>
      <c r="X16" s="19">
        <v>1046.95</v>
      </c>
      <c r="Y16" s="19">
        <v>40.945</v>
      </c>
      <c r="Z16" s="19">
        <v>67.075000000000003</v>
      </c>
      <c r="AA16" s="19">
        <v>938.93000000000006</v>
      </c>
      <c r="AB16" s="19"/>
      <c r="AC16" s="20">
        <v>95003600</v>
      </c>
      <c r="AD16" s="20">
        <v>3798000</v>
      </c>
      <c r="AE16" s="20">
        <v>5995900</v>
      </c>
      <c r="AF16" s="20">
        <v>85209700</v>
      </c>
      <c r="AG16" s="20"/>
      <c r="AH16" s="19">
        <v>40.945</v>
      </c>
      <c r="AI16" s="19">
        <v>67.075000000000003</v>
      </c>
      <c r="AJ16" s="19">
        <v>95</v>
      </c>
      <c r="AK16" s="19"/>
      <c r="AL16" s="19">
        <v>40.945</v>
      </c>
      <c r="AM16" s="19">
        <v>67.075000000000003</v>
      </c>
      <c r="AN16" s="19">
        <v>129.38</v>
      </c>
      <c r="AO16" s="19"/>
      <c r="AP16" s="19">
        <v>40.945</v>
      </c>
      <c r="AQ16" s="19">
        <v>67.075000000000003</v>
      </c>
      <c r="AR16" s="19">
        <v>117.36625000000001</v>
      </c>
      <c r="AS16" s="19"/>
      <c r="AT16" s="20">
        <v>92758.578581023321</v>
      </c>
      <c r="AU16" s="20">
        <v>89390.980245993283</v>
      </c>
      <c r="AV16" s="20">
        <v>86815.478683306806</v>
      </c>
      <c r="AW16" s="20"/>
      <c r="AX16" s="20">
        <v>92758.578581023321</v>
      </c>
      <c r="AY16" s="20">
        <v>89390.980245993283</v>
      </c>
      <c r="AZ16" s="20">
        <v>92861.052631578947</v>
      </c>
      <c r="BA16" s="20"/>
      <c r="BB16" s="20">
        <v>92758.578581023321</v>
      </c>
      <c r="BC16" s="20">
        <v>89390.980245993283</v>
      </c>
      <c r="BD16" s="20">
        <v>90740.585442153752</v>
      </c>
      <c r="BE16" s="20"/>
      <c r="BF16" s="20">
        <v>92758.578581023321</v>
      </c>
      <c r="BG16" s="20">
        <v>89390.980245993283</v>
      </c>
      <c r="BH16" s="20">
        <v>91384.294326789299</v>
      </c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>
        <v>91384.294326789299</v>
      </c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>
        <v>1966.2909956379497</v>
      </c>
      <c r="CG16" s="20"/>
      <c r="CH16" s="20"/>
      <c r="CI16" s="20"/>
      <c r="CJ16" s="20">
        <v>1486.3762798981727</v>
      </c>
      <c r="CK16" s="20"/>
      <c r="CL16" s="19"/>
      <c r="CM16" s="19"/>
      <c r="CN16" s="19">
        <v>1.6380501323145236</v>
      </c>
      <c r="CO16" s="19"/>
      <c r="CP16" s="19"/>
      <c r="CQ16" s="19"/>
      <c r="CR16" s="19">
        <v>2.166936642580338</v>
      </c>
      <c r="CS16" s="19"/>
      <c r="CT16" s="20">
        <v>3798000</v>
      </c>
      <c r="CU16" s="20">
        <v>5995900</v>
      </c>
      <c r="CV16" s="20">
        <v>8692100</v>
      </c>
      <c r="CW16" s="20"/>
      <c r="CX16" s="20">
        <v>3798000</v>
      </c>
      <c r="CY16" s="20">
        <v>5995900</v>
      </c>
      <c r="CZ16" s="20">
        <v>11823300</v>
      </c>
      <c r="DA16" s="20"/>
      <c r="DB16" s="20">
        <v>3798000</v>
      </c>
      <c r="DC16" s="20">
        <v>5995900</v>
      </c>
      <c r="DD16" s="20">
        <v>10651212.5</v>
      </c>
      <c r="DE16" s="20"/>
      <c r="DF16" s="20">
        <v>3798000</v>
      </c>
      <c r="DG16" s="20">
        <v>5995900</v>
      </c>
      <c r="DH16" s="20">
        <v>10930500</v>
      </c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>
        <v>11823300</v>
      </c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>
        <v>1284201.6457567269</v>
      </c>
      <c r="EG16" s="20"/>
      <c r="EH16" s="20"/>
      <c r="EI16" s="20"/>
      <c r="EJ16" s="20">
        <v>970765.19655204704</v>
      </c>
      <c r="EK16" s="20"/>
      <c r="EL16" s="19"/>
      <c r="EM16" s="19"/>
      <c r="EN16" s="19">
        <v>9.1141285234150295</v>
      </c>
      <c r="EO16" s="20"/>
      <c r="EP16" s="19"/>
      <c r="EQ16" s="19"/>
      <c r="ER16" s="19">
        <v>12.05685874501825</v>
      </c>
      <c r="ES16" s="20"/>
      <c r="ET16" s="21">
        <v>5.8823529411764701</v>
      </c>
      <c r="EU16" s="21">
        <v>6.25</v>
      </c>
      <c r="EV16" s="21">
        <v>6.25</v>
      </c>
      <c r="EW16" s="21"/>
      <c r="EX16" s="21">
        <v>5.8823529411764701</v>
      </c>
      <c r="EY16" s="21">
        <v>6.25</v>
      </c>
      <c r="EZ16" s="21">
        <v>5.8823529411764701</v>
      </c>
      <c r="FA16" s="21"/>
      <c r="FB16" s="21">
        <v>5.8823529411764701</v>
      </c>
      <c r="FC16" s="21">
        <v>6.25</v>
      </c>
      <c r="FD16" s="21">
        <v>12.112326289094986</v>
      </c>
      <c r="FE16" s="21"/>
      <c r="FF16" s="19">
        <f t="shared" si="31"/>
        <v>5.8823529411764701</v>
      </c>
      <c r="FG16" s="19">
        <f t="shared" ref="FG16" si="53">(CU16-CU9)/CU9*100</f>
        <v>6.2499999999999822</v>
      </c>
      <c r="FH16" s="19">
        <f>(CV16-CV9)/CV9*100</f>
        <v>6.2499999999999885</v>
      </c>
      <c r="FI16" s="19"/>
      <c r="FJ16" s="19">
        <f t="shared" ref="FJ16" si="54">(CX16-CX9)/CX9*100</f>
        <v>5.8823529411764701</v>
      </c>
      <c r="FK16" s="19">
        <f t="shared" ref="FK16" si="55">(CY16-CY9)/CY9*100</f>
        <v>6.2499999999999822</v>
      </c>
      <c r="FL16" s="19">
        <f t="shared" ref="FL16" si="56">(CZ16-CZ9)/CZ9*100</f>
        <v>5.8823529411764701</v>
      </c>
      <c r="FM16" s="19"/>
      <c r="FN16" s="19">
        <f t="shared" ref="FN16" si="57">(DB16-DB9)/DB9*100</f>
        <v>5.8823529411764701</v>
      </c>
      <c r="FO16" s="19">
        <f t="shared" ref="FO16" si="58">(DC16-DC9)/DC9*100</f>
        <v>6.2499999999999822</v>
      </c>
      <c r="FP16" s="19">
        <f t="shared" ref="FP16" si="59">(DD16-DD9)/DD9*100</f>
        <v>12.112322355529272</v>
      </c>
      <c r="FQ16" s="19"/>
      <c r="FR16" s="19">
        <v>0</v>
      </c>
      <c r="FS16" s="19">
        <v>0</v>
      </c>
      <c r="FT16" s="19">
        <v>0</v>
      </c>
      <c r="FU16" s="19">
        <v>0</v>
      </c>
      <c r="FV16" s="19"/>
      <c r="FW16" s="19">
        <v>0</v>
      </c>
      <c r="FX16" s="19">
        <v>0</v>
      </c>
      <c r="FY16" s="20">
        <v>0</v>
      </c>
      <c r="FZ16" s="20">
        <v>0</v>
      </c>
      <c r="GA16" s="20"/>
      <c r="GB16" s="20">
        <v>0</v>
      </c>
      <c r="GC16" s="20">
        <v>0</v>
      </c>
      <c r="GD16" s="20">
        <v>0</v>
      </c>
      <c r="GE16" s="20">
        <v>0</v>
      </c>
      <c r="GF16" s="20"/>
      <c r="GG16" s="18"/>
      <c r="GH16" s="18"/>
      <c r="GI16" s="18"/>
      <c r="GJ16" s="18"/>
      <c r="GK16" s="16">
        <v>42644</v>
      </c>
      <c r="GL16" s="16">
        <v>43466</v>
      </c>
      <c r="GM16" s="20">
        <v>24268460</v>
      </c>
      <c r="GN16" s="20">
        <v>4888419</v>
      </c>
      <c r="GO16" s="6">
        <v>-19380041</v>
      </c>
      <c r="GP16" s="7" t="s">
        <v>76</v>
      </c>
      <c r="GQ16" s="20">
        <v>95003600</v>
      </c>
      <c r="GR16" s="20">
        <v>104380300</v>
      </c>
      <c r="GS16" s="22">
        <v>3037037.0370370368</v>
      </c>
      <c r="GT16" s="20">
        <v>0</v>
      </c>
      <c r="GU16" s="22">
        <v>35435.095437083255</v>
      </c>
      <c r="GV16" s="20" t="s">
        <v>101</v>
      </c>
      <c r="GW16" s="20" t="s">
        <v>101</v>
      </c>
      <c r="GX16" s="20" t="s">
        <v>101</v>
      </c>
      <c r="GY16" s="20"/>
      <c r="GZ16" s="20" t="s">
        <v>101</v>
      </c>
      <c r="HA16" s="20" t="s">
        <v>101</v>
      </c>
      <c r="HB16" s="20" t="s">
        <v>101</v>
      </c>
      <c r="HC16" s="20"/>
      <c r="HD16" s="20"/>
      <c r="HE16" s="20"/>
      <c r="HF16" s="20" t="s">
        <v>101</v>
      </c>
      <c r="HG16" s="20"/>
      <c r="HH16" s="20"/>
      <c r="HI16" s="20"/>
      <c r="HJ16" s="20" t="s">
        <v>101</v>
      </c>
      <c r="HK16" s="20"/>
      <c r="HL16" s="23" t="s">
        <v>101</v>
      </c>
      <c r="HM16" s="23" t="s">
        <v>101</v>
      </c>
      <c r="HN16" s="23" t="s">
        <v>101</v>
      </c>
      <c r="HO16" s="23"/>
      <c r="HP16" s="23" t="s">
        <v>101</v>
      </c>
      <c r="HQ16" s="23" t="s">
        <v>101</v>
      </c>
      <c r="HR16" s="23" t="s">
        <v>101</v>
      </c>
      <c r="HS16" s="23"/>
      <c r="HT16" s="19"/>
      <c r="HU16" s="19"/>
      <c r="HV16" s="20" t="s">
        <v>101</v>
      </c>
      <c r="HW16" s="19"/>
      <c r="HX16" s="19"/>
      <c r="HY16" s="19"/>
      <c r="HZ16" s="19" t="s">
        <v>101</v>
      </c>
      <c r="IA16" s="23"/>
    </row>
    <row r="17" spans="1:235" ht="15.75" x14ac:dyDescent="0.25">
      <c r="A17" s="60" t="s">
        <v>91</v>
      </c>
      <c r="B17" s="59" t="s">
        <v>100</v>
      </c>
      <c r="C17" s="59" t="s">
        <v>72</v>
      </c>
      <c r="D17" s="59" t="s">
        <v>90</v>
      </c>
      <c r="E17" s="59" t="s">
        <v>89</v>
      </c>
      <c r="F17" s="59" t="s">
        <v>88</v>
      </c>
      <c r="G17" s="58" t="s">
        <v>87</v>
      </c>
      <c r="H17" s="42">
        <f t="shared" ref="H17:P17" si="60">SUM(H11:H16)</f>
        <v>6</v>
      </c>
      <c r="I17" s="41">
        <f t="shared" si="60"/>
        <v>2190</v>
      </c>
      <c r="J17" s="41">
        <f>SUM(J11:J16)</f>
        <v>1164</v>
      </c>
      <c r="K17" s="41">
        <f t="shared" si="60"/>
        <v>597</v>
      </c>
      <c r="L17" s="41">
        <f t="shared" si="60"/>
        <v>429</v>
      </c>
      <c r="M17" s="41"/>
      <c r="N17" s="41">
        <f t="shared" si="60"/>
        <v>120817.99500000002</v>
      </c>
      <c r="O17" s="41">
        <f t="shared" si="60"/>
        <v>46421.699999999983</v>
      </c>
      <c r="P17" s="41">
        <f t="shared" si="60"/>
        <v>38085.640000000014</v>
      </c>
      <c r="Q17" s="41">
        <f>SUM(Q11:Q16)</f>
        <v>36310.655000000013</v>
      </c>
      <c r="R17" s="41"/>
      <c r="S17" s="41">
        <f>SUM(S11:S16)</f>
        <v>1132</v>
      </c>
      <c r="T17" s="41">
        <f t="shared" ref="T17:V17" si="61">SUM(T11:T16)</f>
        <v>578</v>
      </c>
      <c r="U17" s="41">
        <f t="shared" si="61"/>
        <v>305</v>
      </c>
      <c r="V17" s="41">
        <f t="shared" si="61"/>
        <v>249</v>
      </c>
      <c r="W17" s="41"/>
      <c r="X17" s="41">
        <f>SUM(X11:X16)</f>
        <v>62466.929999999978</v>
      </c>
      <c r="Y17" s="41">
        <f t="shared" ref="Y17:Z17" si="62">SUM(Y11:Y16)</f>
        <v>22131.454999999998</v>
      </c>
      <c r="Z17" s="41">
        <f t="shared" si="62"/>
        <v>18935.304999999997</v>
      </c>
      <c r="AA17" s="41">
        <f>SUM(AA11:AA16)</f>
        <v>21400.169999999995</v>
      </c>
      <c r="AB17" s="41"/>
      <c r="AC17" s="43">
        <f>SUM(AC11:AC16)</f>
        <v>2710643488</v>
      </c>
      <c r="AD17" s="43">
        <f t="shared" ref="AD17:AF17" si="63">SUM(AD11:AD16)</f>
        <v>952575557</v>
      </c>
      <c r="AE17" s="43">
        <f t="shared" si="63"/>
        <v>797696914</v>
      </c>
      <c r="AF17" s="43">
        <f t="shared" si="63"/>
        <v>960371017</v>
      </c>
      <c r="AG17" s="43"/>
      <c r="AH17" s="41">
        <f>MIN(AH11:AH16)</f>
        <v>26.86</v>
      </c>
      <c r="AI17" s="41">
        <f t="shared" ref="AI17:AJ17" si="64">MIN(AI11:AI16)</f>
        <v>52.8</v>
      </c>
      <c r="AJ17" s="41">
        <f t="shared" si="64"/>
        <v>60.894999999999996</v>
      </c>
      <c r="AK17" s="41"/>
      <c r="AL17" s="44">
        <f>MAX(AL11:AL16)</f>
        <v>59.07</v>
      </c>
      <c r="AM17" s="44">
        <f t="shared" ref="AM17:AN17" si="65">MAX(AM11:AM16)</f>
        <v>84.3</v>
      </c>
      <c r="AN17" s="44">
        <f t="shared" si="65"/>
        <v>129.38</v>
      </c>
      <c r="AO17" s="44"/>
      <c r="AP17" s="44">
        <f>AVERAGE(AP11:AP16)</f>
        <v>42.162001170506535</v>
      </c>
      <c r="AQ17" s="44">
        <f t="shared" ref="AQ17:AR17" si="66">AVERAGE(AQ11:AQ16)</f>
        <v>65.911341512700702</v>
      </c>
      <c r="AR17" s="44">
        <f t="shared" si="66"/>
        <v>90.046124248982679</v>
      </c>
      <c r="AS17" s="44"/>
      <c r="AT17" s="45">
        <f>MIN(AT11:AT16)</f>
        <v>37500</v>
      </c>
      <c r="AU17" s="45">
        <f t="shared" ref="AU17:AV17" si="67">MIN(AU11:AU16)</f>
        <v>37196.922829063958</v>
      </c>
      <c r="AV17" s="45">
        <f t="shared" si="67"/>
        <v>36287.42561248938</v>
      </c>
      <c r="AW17" s="45"/>
      <c r="AX17" s="46">
        <f>MAX(AX11:AX16)</f>
        <v>92758.578581023321</v>
      </c>
      <c r="AY17" s="46">
        <f t="shared" ref="AY17:AZ17" si="68">MAX(AY11:AY16)</f>
        <v>89390.980245993283</v>
      </c>
      <c r="AZ17" s="46">
        <f t="shared" si="68"/>
        <v>92861.052631578947</v>
      </c>
      <c r="BA17" s="46"/>
      <c r="BB17" s="46">
        <f>AVERAGE(BB11:BB16)</f>
        <v>54907.296688426752</v>
      </c>
      <c r="BC17" s="46">
        <f t="shared" ref="BC17" si="69">AVERAGE(BC11:BC16)</f>
        <v>52988.622509872126</v>
      </c>
      <c r="BD17" s="46">
        <f>AVERAGE(BD11:BD16)</f>
        <v>52390.180013608413</v>
      </c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>
        <f>AVERAGE(CD11:CD16)</f>
        <v>1502.9359460746687</v>
      </c>
      <c r="CE17" s="46">
        <f t="shared" ref="CE17:CF17" si="70">AVERAGE(CE11:CE16)</f>
        <v>1632.0129038402513</v>
      </c>
      <c r="CF17" s="46">
        <f t="shared" si="70"/>
        <v>1837.7229297284321</v>
      </c>
      <c r="CG17" s="46"/>
      <c r="CH17" s="46">
        <f>AVERAGE(CH11:CH16)</f>
        <v>511.64502409355737</v>
      </c>
      <c r="CI17" s="46">
        <f t="shared" ref="CI17:CJ17" si="71">AVERAGE(CI11:CI16)</f>
        <v>1714.9111023716173</v>
      </c>
      <c r="CJ17" s="46">
        <f t="shared" si="71"/>
        <v>934.67690637734847</v>
      </c>
      <c r="CK17" s="46"/>
      <c r="CL17" s="44">
        <f>AVERAGE(CL11:CL16)</f>
        <v>0.94862731842963122</v>
      </c>
      <c r="CM17" s="44">
        <f t="shared" ref="CM17:CN17" si="72">AVERAGE(CM11:CM16)</f>
        <v>2.9013073381346564</v>
      </c>
      <c r="CN17" s="44">
        <f t="shared" si="72"/>
        <v>1.6392752666150219</v>
      </c>
      <c r="CO17" s="44"/>
      <c r="CP17" s="44">
        <f>AVERAGE(CP11:CP16)</f>
        <v>2.9670500924710352</v>
      </c>
      <c r="CQ17" s="44">
        <f t="shared" ref="CQ17:CR17" si="73">AVERAGE(CQ11:CQ16)</f>
        <v>3.2329019340139746</v>
      </c>
      <c r="CR17" s="44">
        <f t="shared" si="73"/>
        <v>3.5069086543636288</v>
      </c>
      <c r="CS17" s="44"/>
      <c r="CT17" s="45">
        <f>MIN(CT11:CT16)</f>
        <v>1092985</v>
      </c>
      <c r="CU17" s="45">
        <f t="shared" ref="CU17:CV17" si="74">MIN(CU11:CU16)</f>
        <v>2024907</v>
      </c>
      <c r="CV17" s="45">
        <f t="shared" si="74"/>
        <v>2275045</v>
      </c>
      <c r="CW17" s="45"/>
      <c r="CX17" s="46">
        <f>MAX(CX11:CX16)</f>
        <v>3798000</v>
      </c>
      <c r="CY17" s="46">
        <f t="shared" ref="CY17" si="75">MAX(CY11:CY16)</f>
        <v>5995900</v>
      </c>
      <c r="CZ17" s="46">
        <f>MAX(CZ11:CZ16)</f>
        <v>11823300</v>
      </c>
      <c r="DA17" s="46"/>
      <c r="DB17" s="46">
        <f>AVERAGE(DB11:DB16)</f>
        <v>2343413.0152765182</v>
      </c>
      <c r="DC17" s="46">
        <f t="shared" ref="DC17:DD17" si="76">AVERAGE(DC11:DC16)</f>
        <v>3565973.1868586377</v>
      </c>
      <c r="DD17" s="46">
        <f t="shared" si="76"/>
        <v>4987548.2604486225</v>
      </c>
      <c r="DE17" s="46"/>
      <c r="DF17" s="46">
        <v>1620375</v>
      </c>
      <c r="DG17" s="46">
        <v>2634650</v>
      </c>
      <c r="DH17" s="46">
        <v>3819982</v>
      </c>
      <c r="DI17" s="46"/>
      <c r="DJ17" s="46"/>
      <c r="DK17" s="46"/>
      <c r="DL17" s="47"/>
      <c r="DM17" s="48"/>
      <c r="DN17" s="48"/>
      <c r="DO17" s="46"/>
      <c r="DP17" s="46"/>
      <c r="DQ17" s="48"/>
      <c r="DR17" s="47"/>
      <c r="DS17" s="48"/>
      <c r="DT17" s="46"/>
      <c r="DU17" s="46"/>
      <c r="DV17" s="48"/>
      <c r="DW17" s="48"/>
      <c r="DX17" s="47"/>
      <c r="DY17" s="46"/>
      <c r="DZ17" s="46"/>
      <c r="EA17" s="47"/>
      <c r="EB17" s="48"/>
      <c r="EC17" s="48"/>
      <c r="ED17" s="46">
        <f>AVERAGE(ED11:ED16)</f>
        <v>139512.74707822071</v>
      </c>
      <c r="EE17" s="46">
        <f t="shared" ref="EE17:EF17" si="77">AVERAGE(EE11:EE16)</f>
        <v>151891.31182846837</v>
      </c>
      <c r="EF17" s="46">
        <f t="shared" si="77"/>
        <v>387738.4668891427</v>
      </c>
      <c r="EG17" s="46"/>
      <c r="EH17" s="46">
        <f>AVERAGE(EH11:EH16)</f>
        <v>39195.589370908034</v>
      </c>
      <c r="EI17" s="46">
        <f t="shared" ref="EI17:EJ17" si="78">AVERAGE(EI11:EI16)</f>
        <v>146868.38021723539</v>
      </c>
      <c r="EJ17" s="46">
        <f t="shared" si="78"/>
        <v>239174.31464733931</v>
      </c>
      <c r="EK17" s="46"/>
      <c r="EL17" s="44">
        <f>AVERAGE(EL11:EL16)</f>
        <v>1.6392319347066411</v>
      </c>
      <c r="EM17" s="44">
        <f t="shared" ref="EM17" si="79">AVERAGE(EM11:EM16)</f>
        <v>3.2339617066646413</v>
      </c>
      <c r="EN17" s="44">
        <f>AVERAGE(EN11:EN16)</f>
        <v>3.3185839594149305</v>
      </c>
      <c r="EO17" s="44"/>
      <c r="EP17" s="44">
        <f>AVERAGE(EP11:EP16)</f>
        <v>7.0906193745934534</v>
      </c>
      <c r="EQ17" s="44">
        <f t="shared" ref="EQ17:ER17" si="80">AVERAGE(EQ11:EQ16)</f>
        <v>4.704145796984923</v>
      </c>
      <c r="ER17" s="44">
        <f t="shared" si="80"/>
        <v>6.3173002064218409</v>
      </c>
      <c r="ES17" s="44"/>
      <c r="ET17" s="49" t="s">
        <v>15</v>
      </c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1"/>
      <c r="FF17" s="151"/>
      <c r="FG17" s="152"/>
      <c r="FH17" s="152"/>
      <c r="FI17" s="152"/>
      <c r="FJ17" s="152"/>
      <c r="FK17" s="152"/>
      <c r="FL17" s="152"/>
      <c r="FM17" s="152"/>
      <c r="FN17" s="152"/>
      <c r="FO17" s="152"/>
      <c r="FP17" s="152"/>
      <c r="FQ17" s="153"/>
      <c r="FR17" s="82">
        <f>SUM(FR11:FR16)</f>
        <v>111</v>
      </c>
      <c r="FS17" s="82">
        <f t="shared" ref="FS17:FU17" si="81">SUM(FS11:FS16)</f>
        <v>66</v>
      </c>
      <c r="FT17" s="82">
        <f t="shared" si="81"/>
        <v>23</v>
      </c>
      <c r="FU17" s="82">
        <f t="shared" si="81"/>
        <v>22</v>
      </c>
      <c r="FV17" s="82"/>
      <c r="FW17" s="82">
        <f>SUM(FW11:FW16)</f>
        <v>6146.98</v>
      </c>
      <c r="FX17" s="82">
        <f t="shared" ref="FX17:FZ17" si="82">SUM(FX11:FX16)</f>
        <v>2760</v>
      </c>
      <c r="FY17" s="82">
        <f t="shared" si="82"/>
        <v>1504.04</v>
      </c>
      <c r="FZ17" s="82">
        <f t="shared" si="82"/>
        <v>1882.94</v>
      </c>
      <c r="GA17" s="82"/>
      <c r="GB17" s="53">
        <f>SUM(GB11:GB16)</f>
        <v>252386846</v>
      </c>
      <c r="GC17" s="53">
        <f t="shared" ref="GC17:GE17" si="83">SUM(GC11:GC16)</f>
        <v>107945944</v>
      </c>
      <c r="GD17" s="53">
        <f t="shared" si="83"/>
        <v>62440776</v>
      </c>
      <c r="GE17" s="53">
        <f t="shared" si="83"/>
        <v>82000126</v>
      </c>
      <c r="GF17" s="53"/>
      <c r="GG17" s="154" t="s">
        <v>18</v>
      </c>
      <c r="GH17" s="155"/>
      <c r="GI17" s="155"/>
      <c r="GJ17" s="156"/>
      <c r="GK17" s="54"/>
      <c r="GL17" s="54"/>
      <c r="GM17" s="46"/>
      <c r="GN17" s="46"/>
      <c r="GO17" s="47"/>
      <c r="GP17" s="55"/>
      <c r="GQ17" s="56"/>
      <c r="GR17" s="56"/>
      <c r="GS17" s="56">
        <f>SUM(GS11:GS16)</f>
        <v>131467607.72298615</v>
      </c>
      <c r="GT17" s="56"/>
      <c r="GU17" s="56">
        <f>AVERAGE(GU11:GU16)</f>
        <v>32682.904498614484</v>
      </c>
      <c r="GV17" s="56">
        <f>AVERAGE(GV11:GV16)</f>
        <v>1970205.2</v>
      </c>
      <c r="GW17" s="56">
        <f t="shared" ref="GW17:GX17" si="84">AVERAGE(GW11:GW16)</f>
        <v>2968491.2</v>
      </c>
      <c r="GX17" s="56">
        <f t="shared" si="84"/>
        <v>3774404.25</v>
      </c>
      <c r="GY17" s="56"/>
      <c r="GZ17" s="56">
        <f>AVERAGE(GZ11:GZ16)</f>
        <v>2288522.7999999998</v>
      </c>
      <c r="HA17" s="56">
        <f t="shared" ref="HA17:HB17" si="85">AVERAGE(HA11:HA16)</f>
        <v>3128408.8</v>
      </c>
      <c r="HB17" s="56">
        <f t="shared" si="85"/>
        <v>4168251.75</v>
      </c>
      <c r="HC17" s="56"/>
      <c r="HD17" s="56">
        <f>AVERAGE(HD11:HD16)</f>
        <v>2094456.6439814814</v>
      </c>
      <c r="HE17" s="56">
        <f t="shared" ref="HE17:HF17" si="86">AVERAGE(HE11:HE16)</f>
        <v>3025663.77</v>
      </c>
      <c r="HF17" s="56">
        <f t="shared" si="86"/>
        <v>4002852.4111111113</v>
      </c>
      <c r="HG17" s="56"/>
      <c r="HH17" s="56">
        <v>1568405</v>
      </c>
      <c r="HI17" s="56">
        <v>2740391</v>
      </c>
      <c r="HJ17" s="56">
        <v>3751111</v>
      </c>
      <c r="HK17" s="56"/>
      <c r="HL17" s="57">
        <f>AVERAGE(HL11:HL16)</f>
        <v>43.61</v>
      </c>
      <c r="HM17" s="57">
        <f t="shared" ref="HM17:HN17" si="87">AVERAGE(HM11:HM16)</f>
        <v>66.631999999999991</v>
      </c>
      <c r="HN17" s="57">
        <f t="shared" si="87"/>
        <v>85.872500000000002</v>
      </c>
      <c r="HO17" s="57"/>
      <c r="HP17" s="57">
        <f>AVERAGE(HP11:HP16)</f>
        <v>52.418000000000006</v>
      </c>
      <c r="HQ17" s="57">
        <f t="shared" ref="HQ17" si="88">AVERAGE(HQ11:HQ16)</f>
        <v>70.808000000000007</v>
      </c>
      <c r="HR17" s="57">
        <f>AVERAGE(HR11:HR16)</f>
        <v>92.80749999999999</v>
      </c>
      <c r="HS17" s="57"/>
      <c r="HT17" s="57">
        <f>AVERAGE(HT11:HT16)</f>
        <v>46.978976851851847</v>
      </c>
      <c r="HU17" s="57">
        <f t="shared" ref="HU17:HV17" si="89">AVERAGE(HU11:HU16)</f>
        <v>68.060300000000012</v>
      </c>
      <c r="HV17" s="57">
        <f t="shared" si="89"/>
        <v>90.183777777777777</v>
      </c>
      <c r="HW17" s="57"/>
      <c r="HX17" s="57"/>
      <c r="HY17" s="57"/>
      <c r="HZ17" s="57"/>
      <c r="IA17" s="57"/>
    </row>
    <row r="18" spans="1:235" x14ac:dyDescent="0.25">
      <c r="A18" s="95" t="s">
        <v>0</v>
      </c>
      <c r="B18" s="96" t="s">
        <v>106</v>
      </c>
      <c r="C18" s="96" t="s">
        <v>72</v>
      </c>
      <c r="D18" s="96" t="s">
        <v>73</v>
      </c>
      <c r="E18" s="96" t="s">
        <v>74</v>
      </c>
      <c r="F18" s="96" t="s">
        <v>75</v>
      </c>
      <c r="G18" s="97">
        <v>30</v>
      </c>
      <c r="H18" s="95">
        <v>1</v>
      </c>
      <c r="I18" s="98">
        <v>533</v>
      </c>
      <c r="J18" s="98">
        <v>387</v>
      </c>
      <c r="K18" s="98">
        <v>88</v>
      </c>
      <c r="L18" s="98">
        <v>58</v>
      </c>
      <c r="M18" s="98"/>
      <c r="N18" s="98">
        <v>23589.220000000023</v>
      </c>
      <c r="O18" s="98">
        <v>13577.830000000014</v>
      </c>
      <c r="P18" s="98">
        <v>5201.2900000000036</v>
      </c>
      <c r="Q18" s="98">
        <v>4810.100000000004</v>
      </c>
      <c r="R18" s="98"/>
      <c r="S18" s="98">
        <v>339</v>
      </c>
      <c r="T18" s="98">
        <v>243</v>
      </c>
      <c r="U18" s="98">
        <v>57</v>
      </c>
      <c r="V18" s="98">
        <v>39</v>
      </c>
      <c r="W18" s="98"/>
      <c r="X18" s="98">
        <v>15070.270000000006</v>
      </c>
      <c r="Y18" s="98">
        <v>8503.8000000000011</v>
      </c>
      <c r="Z18" s="98">
        <v>3350.2100000000032</v>
      </c>
      <c r="AA18" s="98">
        <v>3216.260000000002</v>
      </c>
      <c r="AB18" s="98"/>
      <c r="AC18" s="99">
        <v>581934853</v>
      </c>
      <c r="AD18" s="99">
        <v>330428981</v>
      </c>
      <c r="AE18" s="99">
        <v>125955819</v>
      </c>
      <c r="AF18" s="99">
        <v>125550053</v>
      </c>
      <c r="AG18" s="99"/>
      <c r="AH18" s="98">
        <v>26.86</v>
      </c>
      <c r="AI18" s="98">
        <v>52.8</v>
      </c>
      <c r="AJ18" s="98">
        <v>80.400000000000006</v>
      </c>
      <c r="AK18" s="98"/>
      <c r="AL18" s="98">
        <v>44.120000000000005</v>
      </c>
      <c r="AM18" s="98">
        <v>63.190000000000005</v>
      </c>
      <c r="AN18" s="98">
        <v>85.42</v>
      </c>
      <c r="AO18" s="98"/>
      <c r="AP18" s="98">
        <v>34.995061728395065</v>
      </c>
      <c r="AQ18" s="98">
        <v>58.775614035087777</v>
      </c>
      <c r="AR18" s="98">
        <v>82.468205128205184</v>
      </c>
      <c r="AS18" s="98"/>
      <c r="AT18" s="99">
        <v>36405.124575311434</v>
      </c>
      <c r="AU18" s="99">
        <v>36176.784275817627</v>
      </c>
      <c r="AV18" s="99">
        <v>36656.492537313432</v>
      </c>
      <c r="AW18" s="99"/>
      <c r="AX18" s="99">
        <v>41321.301931727961</v>
      </c>
      <c r="AY18" s="99">
        <v>39317.498788172561</v>
      </c>
      <c r="AZ18" s="99">
        <v>43031.210489346755</v>
      </c>
      <c r="BA18" s="99"/>
      <c r="BB18" s="99">
        <v>38817.260714595941</v>
      </c>
      <c r="BC18" s="99">
        <v>37645.621721148425</v>
      </c>
      <c r="BD18" s="99">
        <v>38955.85875224154</v>
      </c>
      <c r="BE18" s="99"/>
      <c r="BF18" s="99">
        <v>38847.470133520728</v>
      </c>
      <c r="BG18" s="99">
        <v>38350.511363636368</v>
      </c>
      <c r="BH18" s="99">
        <v>36694.589942210747</v>
      </c>
      <c r="BI18" s="99"/>
      <c r="BJ18" s="99"/>
      <c r="BK18" s="99"/>
      <c r="BL18" s="99"/>
      <c r="BM18" s="99"/>
      <c r="BN18" s="99">
        <v>39228.842549203371</v>
      </c>
      <c r="BO18" s="99"/>
      <c r="BP18" s="99"/>
      <c r="BQ18" s="99"/>
      <c r="BR18" s="99"/>
      <c r="BS18" s="99">
        <v>38350.511363636368</v>
      </c>
      <c r="BT18" s="99">
        <v>36656.492537313432</v>
      </c>
      <c r="BU18" s="99"/>
      <c r="BV18" s="99"/>
      <c r="BW18" s="99"/>
      <c r="BX18" s="99"/>
      <c r="BY18" s="99"/>
      <c r="BZ18" s="99"/>
      <c r="CA18" s="99"/>
      <c r="CB18" s="99"/>
      <c r="CC18" s="99"/>
      <c r="CD18" s="99">
        <v>919.69448400273609</v>
      </c>
      <c r="CE18" s="99">
        <v>1292.9751365584</v>
      </c>
      <c r="CF18" s="99">
        <v>3088.1100383540243</v>
      </c>
      <c r="CG18" s="99"/>
      <c r="CH18" s="99">
        <v>118.24040113785408</v>
      </c>
      <c r="CI18" s="99">
        <v>345.56214075848447</v>
      </c>
      <c r="CJ18" s="99">
        <v>1001.9151980599269</v>
      </c>
      <c r="CK18" s="99"/>
      <c r="CL18" s="98">
        <v>0.30460779292804063</v>
      </c>
      <c r="CM18" s="98">
        <v>0.91793447673187389</v>
      </c>
      <c r="CN18" s="98">
        <v>2.5719243013793815</v>
      </c>
      <c r="CO18" s="98"/>
      <c r="CP18" s="98">
        <v>2.3692925957985373</v>
      </c>
      <c r="CQ18" s="98">
        <v>3.4345963154382888</v>
      </c>
      <c r="CR18" s="98">
        <v>7.9272030889996303</v>
      </c>
      <c r="CS18" s="98"/>
      <c r="CT18" s="99">
        <v>1050805</v>
      </c>
      <c r="CU18" s="99">
        <v>2024907</v>
      </c>
      <c r="CV18" s="99">
        <v>2947182</v>
      </c>
      <c r="CW18" s="99"/>
      <c r="CX18" s="99">
        <v>1741830</v>
      </c>
      <c r="CY18" s="99">
        <v>2433360</v>
      </c>
      <c r="CZ18" s="99">
        <v>3675726</v>
      </c>
      <c r="DA18" s="99"/>
      <c r="DB18" s="99">
        <v>1359790.0452674897</v>
      </c>
      <c r="DC18" s="99">
        <v>2209751.210526316</v>
      </c>
      <c r="DD18" s="99">
        <v>3219232.128205128</v>
      </c>
      <c r="DE18" s="99"/>
      <c r="DF18" s="99">
        <v>1323766</v>
      </c>
      <c r="DG18" s="99">
        <v>2245493</v>
      </c>
      <c r="DH18" s="99">
        <v>2984371</v>
      </c>
      <c r="DI18" s="99"/>
      <c r="DJ18" s="99">
        <v>1674287</v>
      </c>
      <c r="DK18" s="99"/>
      <c r="DL18" s="99"/>
      <c r="DM18" s="99"/>
      <c r="DN18" s="99"/>
      <c r="DO18" s="99">
        <v>2024907</v>
      </c>
      <c r="DP18" s="99"/>
      <c r="DQ18" s="99"/>
      <c r="DR18" s="99"/>
      <c r="DS18" s="99"/>
      <c r="DT18" s="99">
        <v>2947182</v>
      </c>
      <c r="DU18" s="99"/>
      <c r="DV18" s="99"/>
      <c r="DW18" s="99"/>
      <c r="DX18" s="99"/>
      <c r="DY18" s="99"/>
      <c r="DZ18" s="99"/>
      <c r="EA18" s="99"/>
      <c r="EB18" s="99"/>
      <c r="EC18" s="99"/>
      <c r="ED18" s="99">
        <v>206634.77408240057</v>
      </c>
      <c r="EE18" s="99">
        <v>149621.55499229394</v>
      </c>
      <c r="EF18" s="99">
        <v>344504.40605403145</v>
      </c>
      <c r="EG18" s="99"/>
      <c r="EH18" s="99">
        <v>26565.972724111947</v>
      </c>
      <c r="EI18" s="99">
        <v>39988.042604108581</v>
      </c>
      <c r="EJ18" s="99">
        <v>111771.98867178852</v>
      </c>
      <c r="EK18" s="99"/>
      <c r="EL18" s="98">
        <v>1.9536819538111891</v>
      </c>
      <c r="EM18" s="98">
        <v>1.8096174091283459</v>
      </c>
      <c r="EN18" s="98">
        <v>3.4720077403708882</v>
      </c>
      <c r="EO18" s="99"/>
      <c r="EP18" s="98">
        <v>15.196079336038427</v>
      </c>
      <c r="EQ18" s="98">
        <v>6.7709683460997967</v>
      </c>
      <c r="ER18" s="98">
        <v>10.701446566579488</v>
      </c>
      <c r="ES18" s="99"/>
      <c r="ET18" s="98">
        <v>-2.6062979354450033</v>
      </c>
      <c r="EU18" s="98">
        <v>1.3562337196893401</v>
      </c>
      <c r="EV18" s="98">
        <v>-1.0678772766913931</v>
      </c>
      <c r="EW18" s="98"/>
      <c r="EX18" s="98">
        <v>1.3372351782737828</v>
      </c>
      <c r="EY18" s="98">
        <v>1.3171782781126065</v>
      </c>
      <c r="EZ18" s="98">
        <v>1.3789223135754729</v>
      </c>
      <c r="FA18" s="98"/>
      <c r="FB18" s="98">
        <v>-1.3080842416576315</v>
      </c>
      <c r="FC18" s="98">
        <v>-0.13204795619072673</v>
      </c>
      <c r="FD18" s="98">
        <v>-3.1196553545890553</v>
      </c>
      <c r="FE18" s="98"/>
      <c r="FF18" s="19">
        <f>(CT18-CT11)/CT11*100</f>
        <v>-3.8591563470678922</v>
      </c>
      <c r="FG18" s="19">
        <f t="shared" ref="FG18:FG23" si="90">(CU18-CU11)/CU11*100</f>
        <v>0</v>
      </c>
      <c r="FH18" s="19">
        <f t="shared" ref="FH18:FH21" si="91">(CV18-CV11)/CV11*100</f>
        <v>-2.6999348291592962</v>
      </c>
      <c r="FI18" s="19"/>
      <c r="FJ18" s="19">
        <f>(CX18-CX11)/CX11*100</f>
        <v>0</v>
      </c>
      <c r="FK18" s="19">
        <f t="shared" ref="FK18:FK23" si="92">(CY18-CY11)/CY11*100</f>
        <v>0</v>
      </c>
      <c r="FL18" s="19">
        <f>(CZ18-CZ11)/CZ11*100</f>
        <v>0</v>
      </c>
      <c r="FM18" s="19"/>
      <c r="FN18" s="19">
        <f>(DB18-DB11)/DB11*100</f>
        <v>-2.6851392352507211</v>
      </c>
      <c r="FO18" s="19">
        <f t="shared" ref="FO18:FO23" si="93">(DC18-DC11)/DC11*100</f>
        <v>-1.7299044222087032</v>
      </c>
      <c r="FP18" s="19">
        <f>(DD18-DD11)/DD11*100</f>
        <v>-2.1475947291944504</v>
      </c>
      <c r="FQ18" s="19"/>
      <c r="FR18" s="98">
        <v>25</v>
      </c>
      <c r="FS18" s="98">
        <v>16</v>
      </c>
      <c r="FT18" s="98">
        <v>7</v>
      </c>
      <c r="FU18" s="98">
        <v>2</v>
      </c>
      <c r="FV18" s="98"/>
      <c r="FW18" s="98">
        <v>1236.97</v>
      </c>
      <c r="FX18" s="98">
        <v>616.96999999999991</v>
      </c>
      <c r="FY18" s="99">
        <v>444.59999999999997</v>
      </c>
      <c r="FZ18" s="99">
        <v>175.4</v>
      </c>
      <c r="GA18" s="99"/>
      <c r="GB18" s="99">
        <v>46439927</v>
      </c>
      <c r="GC18" s="99">
        <v>22733386</v>
      </c>
      <c r="GD18" s="99">
        <v>16426947</v>
      </c>
      <c r="GE18" s="99">
        <v>7279594</v>
      </c>
      <c r="GF18" s="99"/>
      <c r="GG18" s="95"/>
      <c r="GH18" s="95"/>
      <c r="GI18" s="95"/>
      <c r="GJ18" s="95"/>
      <c r="GK18" s="96">
        <v>42773</v>
      </c>
      <c r="GL18" s="96">
        <v>43922</v>
      </c>
      <c r="GM18" s="99">
        <v>1531240000</v>
      </c>
      <c r="GN18" s="99">
        <v>110419000</v>
      </c>
      <c r="GO18" s="99">
        <v>-1420821000</v>
      </c>
      <c r="GP18" s="100" t="s">
        <v>76</v>
      </c>
      <c r="GQ18" s="99">
        <v>581934853</v>
      </c>
      <c r="GR18" s="99">
        <v>705319524</v>
      </c>
      <c r="GS18" s="99">
        <v>20736836.842105262</v>
      </c>
      <c r="GT18" s="99">
        <v>46439927</v>
      </c>
      <c r="GU18" s="99">
        <v>31201.548990997846</v>
      </c>
      <c r="GV18" s="99">
        <v>1113323</v>
      </c>
      <c r="GW18" s="99">
        <v>2044375</v>
      </c>
      <c r="GX18" s="99">
        <v>3639797</v>
      </c>
      <c r="GY18" s="99"/>
      <c r="GZ18" s="99">
        <v>1741830</v>
      </c>
      <c r="HA18" s="99">
        <v>2433360</v>
      </c>
      <c r="HB18" s="99">
        <v>3639797</v>
      </c>
      <c r="HC18" s="99"/>
      <c r="HD18" s="99">
        <v>1420836.625</v>
      </c>
      <c r="HE18" s="99">
        <v>2346706.7142857141</v>
      </c>
      <c r="HF18" s="99">
        <v>3639797</v>
      </c>
      <c r="HG18" s="99"/>
      <c r="HH18" s="99">
        <v>1419522.5</v>
      </c>
      <c r="HI18" s="99">
        <v>2404353</v>
      </c>
      <c r="HJ18" s="99">
        <v>3639797</v>
      </c>
      <c r="HK18" s="99"/>
      <c r="HL18" s="101">
        <v>29.69</v>
      </c>
      <c r="HM18" s="101">
        <v>56.04</v>
      </c>
      <c r="HN18" s="101">
        <v>87.7</v>
      </c>
      <c r="HO18" s="101"/>
      <c r="HP18" s="101">
        <v>47.81</v>
      </c>
      <c r="HQ18" s="101">
        <v>65.680000000000007</v>
      </c>
      <c r="HR18" s="101">
        <v>87.7</v>
      </c>
      <c r="HS18" s="101"/>
      <c r="HT18" s="98">
        <v>38.560624999999995</v>
      </c>
      <c r="HU18" s="98">
        <v>63.514285714285712</v>
      </c>
      <c r="HV18" s="99">
        <v>87.7</v>
      </c>
      <c r="HW18" s="98"/>
      <c r="HX18" s="98">
        <v>38.25</v>
      </c>
      <c r="HY18" s="98">
        <v>64.64</v>
      </c>
      <c r="HZ18" s="98">
        <v>87.7</v>
      </c>
      <c r="IA18" s="101"/>
    </row>
    <row r="19" spans="1:235" x14ac:dyDescent="0.25">
      <c r="A19" s="91" t="s">
        <v>78</v>
      </c>
      <c r="B19" s="89" t="s">
        <v>106</v>
      </c>
      <c r="C19" s="89" t="s">
        <v>72</v>
      </c>
      <c r="D19" s="89" t="s">
        <v>73</v>
      </c>
      <c r="E19" s="89" t="s">
        <v>74</v>
      </c>
      <c r="F19" s="89" t="s">
        <v>79</v>
      </c>
      <c r="G19" s="90">
        <v>25</v>
      </c>
      <c r="H19" s="91">
        <v>1</v>
      </c>
      <c r="I19" s="92">
        <v>790</v>
      </c>
      <c r="J19" s="92">
        <v>352</v>
      </c>
      <c r="K19" s="92">
        <v>264</v>
      </c>
      <c r="L19" s="92">
        <v>174</v>
      </c>
      <c r="M19" s="92"/>
      <c r="N19" s="92">
        <v>46422</v>
      </c>
      <c r="O19" s="92">
        <v>14043.16</v>
      </c>
      <c r="P19" s="92">
        <v>17313.64</v>
      </c>
      <c r="Q19" s="92">
        <v>15065.2</v>
      </c>
      <c r="R19" s="92"/>
      <c r="S19" s="92">
        <v>367</v>
      </c>
      <c r="T19" s="92">
        <v>135</v>
      </c>
      <c r="U19" s="92">
        <v>110</v>
      </c>
      <c r="V19" s="92">
        <v>122</v>
      </c>
      <c r="W19" s="92"/>
      <c r="X19" s="92">
        <v>23460.709999999985</v>
      </c>
      <c r="Y19" s="92">
        <v>5152.3049999999994</v>
      </c>
      <c r="Z19" s="92">
        <v>7120.3749999999927</v>
      </c>
      <c r="AA19" s="92">
        <v>11188.02999999999</v>
      </c>
      <c r="AB19" s="92"/>
      <c r="AC19" s="93">
        <v>1039170219</v>
      </c>
      <c r="AD19" s="93">
        <v>240342657</v>
      </c>
      <c r="AE19" s="93">
        <v>319272625</v>
      </c>
      <c r="AF19" s="93">
        <v>479554937</v>
      </c>
      <c r="AG19" s="93"/>
      <c r="AH19" s="92">
        <v>37.22</v>
      </c>
      <c r="AI19" s="92">
        <v>59.97</v>
      </c>
      <c r="AJ19" s="92">
        <v>87.704999999999998</v>
      </c>
      <c r="AK19" s="92"/>
      <c r="AL19" s="92">
        <v>56.180000000000007</v>
      </c>
      <c r="AM19" s="92">
        <v>76.78</v>
      </c>
      <c r="AN19" s="92">
        <v>94.99</v>
      </c>
      <c r="AO19" s="92"/>
      <c r="AP19" s="92">
        <v>38.165222222222219</v>
      </c>
      <c r="AQ19" s="92">
        <v>64.73068181818175</v>
      </c>
      <c r="AR19" s="92">
        <v>91.705163934426139</v>
      </c>
      <c r="AS19" s="92"/>
      <c r="AT19" s="93">
        <v>42628.996084015656</v>
      </c>
      <c r="AU19" s="93">
        <v>42594.600906717955</v>
      </c>
      <c r="AV19" s="93">
        <v>42513.54879460996</v>
      </c>
      <c r="AW19" s="93"/>
      <c r="AX19" s="93">
        <v>46943.068242880174</v>
      </c>
      <c r="AY19" s="93">
        <v>45698.082792080757</v>
      </c>
      <c r="AZ19" s="93">
        <v>43554.894247762386</v>
      </c>
      <c r="BA19" s="93"/>
      <c r="BB19" s="93">
        <v>46721.943266049217</v>
      </c>
      <c r="BC19" s="93">
        <v>44935.63027281448</v>
      </c>
      <c r="BD19" s="93">
        <v>42878.730545875987</v>
      </c>
      <c r="BE19" s="93"/>
      <c r="BF19" s="93">
        <v>46924.734325185971</v>
      </c>
      <c r="BG19" s="93">
        <v>45693.678256529696</v>
      </c>
      <c r="BH19" s="93">
        <v>42528.01414639374</v>
      </c>
      <c r="BI19" s="93"/>
      <c r="BJ19" s="93"/>
      <c r="BK19" s="93"/>
      <c r="BL19" s="93"/>
      <c r="BM19" s="93"/>
      <c r="BN19" s="93">
        <v>46929.062333510919</v>
      </c>
      <c r="BO19" s="93"/>
      <c r="BP19" s="93"/>
      <c r="BQ19" s="93"/>
      <c r="BR19" s="93"/>
      <c r="BS19" s="93">
        <v>45698.082792080757</v>
      </c>
      <c r="BT19" s="93">
        <v>43554.894247762386</v>
      </c>
      <c r="BU19" s="93"/>
      <c r="BV19" s="93"/>
      <c r="BW19" s="93"/>
      <c r="BX19" s="93"/>
      <c r="BY19" s="93"/>
      <c r="BZ19" s="93"/>
      <c r="CA19" s="93"/>
      <c r="CB19" s="93"/>
      <c r="CC19" s="93"/>
      <c r="CD19" s="93">
        <v>809.27322084739308</v>
      </c>
      <c r="CE19" s="93">
        <v>1339.5131585970901</v>
      </c>
      <c r="CF19" s="93">
        <v>491.97252076264743</v>
      </c>
      <c r="CG19" s="93"/>
      <c r="CH19" s="93">
        <v>139.82111663171875</v>
      </c>
      <c r="CI19" s="93">
        <v>256.60418254078036</v>
      </c>
      <c r="CJ19" s="93">
        <v>89.449549229572256</v>
      </c>
      <c r="CK19" s="93"/>
      <c r="CL19" s="92">
        <v>0.29926220284874283</v>
      </c>
      <c r="CM19" s="92">
        <v>0.57104836625830713</v>
      </c>
      <c r="CN19" s="92">
        <v>0.20861053508538485</v>
      </c>
      <c r="CO19" s="92"/>
      <c r="CP19" s="92">
        <v>1.732105225673386</v>
      </c>
      <c r="CQ19" s="92">
        <v>2.9809599875746695</v>
      </c>
      <c r="CR19" s="92">
        <v>1.1473579429696168</v>
      </c>
      <c r="CS19" s="92"/>
      <c r="CT19" s="93">
        <v>1747221</v>
      </c>
      <c r="CU19" s="93">
        <v>2740391</v>
      </c>
      <c r="CV19" s="93">
        <v>3819982</v>
      </c>
      <c r="CW19" s="93"/>
      <c r="CX19" s="93">
        <v>2394897</v>
      </c>
      <c r="CY19" s="93">
        <v>3277049</v>
      </c>
      <c r="CZ19" s="93">
        <v>4038362</v>
      </c>
      <c r="DA19" s="93"/>
      <c r="DB19" s="93">
        <v>1780315.9777777777</v>
      </c>
      <c r="DC19" s="93">
        <v>2902478.4090909092</v>
      </c>
      <c r="DD19" s="93">
        <v>3930778.1721311477</v>
      </c>
      <c r="DE19" s="93"/>
      <c r="DF19" s="93">
        <v>1759905</v>
      </c>
      <c r="DG19" s="93">
        <v>2919879</v>
      </c>
      <c r="DH19" s="93">
        <v>3968289</v>
      </c>
      <c r="DI19" s="93"/>
      <c r="DJ19" s="93">
        <v>1759905</v>
      </c>
      <c r="DK19" s="93"/>
      <c r="DL19" s="93"/>
      <c r="DM19" s="93"/>
      <c r="DN19" s="93"/>
      <c r="DO19" s="93">
        <v>2919879</v>
      </c>
      <c r="DP19" s="93"/>
      <c r="DQ19" s="93"/>
      <c r="DR19" s="93"/>
      <c r="DS19" s="93"/>
      <c r="DT19" s="93">
        <v>3819982</v>
      </c>
      <c r="DU19" s="93"/>
      <c r="DV19" s="93"/>
      <c r="DW19" s="93"/>
      <c r="DX19" s="93"/>
      <c r="DY19" s="93"/>
      <c r="DZ19" s="93"/>
      <c r="EA19" s="93"/>
      <c r="EB19" s="93"/>
      <c r="EC19" s="93"/>
      <c r="ED19" s="93">
        <v>121193.29871666938</v>
      </c>
      <c r="EE19" s="93">
        <v>140628.34670922701</v>
      </c>
      <c r="EF19" s="93">
        <v>84124.022898474228</v>
      </c>
      <c r="EG19" s="93"/>
      <c r="EH19" s="93">
        <v>20939.012830676129</v>
      </c>
      <c r="EI19" s="93">
        <v>26939.505385058208</v>
      </c>
      <c r="EJ19" s="93">
        <v>15295.276890631678</v>
      </c>
      <c r="EK19" s="93"/>
      <c r="EL19" s="92">
        <v>1.1761402521822322</v>
      </c>
      <c r="EM19" s="92">
        <v>0.92815523797456878</v>
      </c>
      <c r="EN19" s="92">
        <v>0.38911574809979793</v>
      </c>
      <c r="EO19" s="93"/>
      <c r="EP19" s="92">
        <v>6.8074038670340435</v>
      </c>
      <c r="EQ19" s="92">
        <v>4.8451125861526556</v>
      </c>
      <c r="ER19" s="92">
        <v>2.1401366145488887</v>
      </c>
      <c r="ES19" s="93"/>
      <c r="ET19" s="92">
        <v>0</v>
      </c>
      <c r="EU19" s="92">
        <v>0</v>
      </c>
      <c r="EV19" s="92">
        <v>0</v>
      </c>
      <c r="EW19" s="92"/>
      <c r="EX19" s="92">
        <v>0</v>
      </c>
      <c r="EY19" s="92">
        <v>0</v>
      </c>
      <c r="EZ19" s="92">
        <v>0</v>
      </c>
      <c r="FA19" s="92"/>
      <c r="FB19" s="92">
        <v>-0.53628369069046822</v>
      </c>
      <c r="FC19" s="92">
        <v>7.3212040971163031E-2</v>
      </c>
      <c r="FD19" s="92">
        <v>-8.2049388558438879E-2</v>
      </c>
      <c r="FE19" s="92"/>
      <c r="FF19" s="19">
        <f t="shared" ref="FF19:FF22" si="94">(CT19-CT12)/CT12*100</f>
        <v>0</v>
      </c>
      <c r="FG19" s="19">
        <f t="shared" si="90"/>
        <v>0</v>
      </c>
      <c r="FH19" s="19">
        <f t="shared" si="91"/>
        <v>0</v>
      </c>
      <c r="FI19" s="19"/>
      <c r="FJ19" s="19">
        <f t="shared" ref="FJ19:FJ22" si="95">(CX19-CX12)/CX12*100</f>
        <v>0</v>
      </c>
      <c r="FK19" s="19">
        <f t="shared" si="92"/>
        <v>0</v>
      </c>
      <c r="FL19" s="19">
        <f t="shared" ref="FL19:FL23" si="96">(CZ19-CZ12)/CZ12*100</f>
        <v>0</v>
      </c>
      <c r="FM19" s="19"/>
      <c r="FN19" s="19">
        <f t="shared" ref="FN19:FN22" si="97">(DB19-DB12)/DB12*100</f>
        <v>0.31056864283312019</v>
      </c>
      <c r="FO19" s="19">
        <f t="shared" si="93"/>
        <v>8.5433245080467693E-2</v>
      </c>
      <c r="FP19" s="19">
        <f t="shared" ref="FP19:FP23" si="98">(DD19-DD12)/DD12*100</f>
        <v>-8.9914771990525874E-2</v>
      </c>
      <c r="FQ19" s="19"/>
      <c r="FR19" s="92">
        <v>33</v>
      </c>
      <c r="FS19" s="92">
        <v>13</v>
      </c>
      <c r="FT19" s="92">
        <v>14</v>
      </c>
      <c r="FU19" s="92">
        <v>6</v>
      </c>
      <c r="FV19" s="92"/>
      <c r="FW19" s="92">
        <v>2012.19</v>
      </c>
      <c r="FX19" s="92">
        <v>505.93000000000006</v>
      </c>
      <c r="FY19" s="93">
        <v>929.96</v>
      </c>
      <c r="FZ19" s="93">
        <v>576.29999999999995</v>
      </c>
      <c r="GA19" s="93"/>
      <c r="GB19" s="93">
        <v>87331135</v>
      </c>
      <c r="GC19" s="93">
        <v>22918629</v>
      </c>
      <c r="GD19" s="93">
        <v>40375033</v>
      </c>
      <c r="GE19" s="93">
        <v>24037473</v>
      </c>
      <c r="GF19" s="93"/>
      <c r="GG19" s="91"/>
      <c r="GH19" s="91"/>
      <c r="GI19" s="91"/>
      <c r="GJ19" s="91"/>
      <c r="GK19" s="89">
        <v>42429</v>
      </c>
      <c r="GL19" s="89">
        <v>43921</v>
      </c>
      <c r="GM19" s="93">
        <v>32096560</v>
      </c>
      <c r="GN19" s="93">
        <v>34085000</v>
      </c>
      <c r="GO19" s="93">
        <v>1988440</v>
      </c>
      <c r="GP19" s="102" t="s">
        <v>80</v>
      </c>
      <c r="GQ19" s="93">
        <v>1039170219</v>
      </c>
      <c r="GR19" s="93">
        <v>1176466649</v>
      </c>
      <c r="GS19" s="93">
        <v>47288240</v>
      </c>
      <c r="GT19" s="93">
        <v>87331135</v>
      </c>
      <c r="GU19" s="93">
        <v>31542.694616130666</v>
      </c>
      <c r="GV19" s="93">
        <v>1747221</v>
      </c>
      <c r="GW19" s="93">
        <v>2740391</v>
      </c>
      <c r="GX19" s="93">
        <v>3974129</v>
      </c>
      <c r="GY19" s="93"/>
      <c r="GZ19" s="93">
        <v>1766700</v>
      </c>
      <c r="HA19" s="93">
        <v>3277049</v>
      </c>
      <c r="HB19" s="93">
        <v>4038362</v>
      </c>
      <c r="HC19" s="93"/>
      <c r="HD19" s="93">
        <v>1762971.4615384615</v>
      </c>
      <c r="HE19" s="93">
        <v>2883930.9285714286</v>
      </c>
      <c r="HF19" s="93">
        <v>4006245.5</v>
      </c>
      <c r="HG19" s="93"/>
      <c r="HH19" s="93">
        <v>1766247</v>
      </c>
      <c r="HI19" s="93">
        <v>2747094</v>
      </c>
      <c r="HJ19" s="93">
        <v>4006245.5</v>
      </c>
      <c r="HK19" s="93"/>
      <c r="HL19" s="94">
        <v>38.57</v>
      </c>
      <c r="HM19" s="94">
        <v>61.32</v>
      </c>
      <c r="HN19" s="94">
        <v>95.28</v>
      </c>
      <c r="HO19" s="94"/>
      <c r="HP19" s="94">
        <v>39</v>
      </c>
      <c r="HQ19" s="94">
        <v>78.87</v>
      </c>
      <c r="HR19" s="94">
        <v>96.82</v>
      </c>
      <c r="HS19" s="94"/>
      <c r="HT19" s="92">
        <v>38.917692307692313</v>
      </c>
      <c r="HU19" s="92">
        <v>66.425714285714292</v>
      </c>
      <c r="HV19" s="93">
        <v>96.05</v>
      </c>
      <c r="HW19" s="92"/>
      <c r="HX19" s="92">
        <v>38.99</v>
      </c>
      <c r="HY19" s="92">
        <v>61.47</v>
      </c>
      <c r="HZ19" s="92">
        <v>96.05</v>
      </c>
      <c r="IA19" s="94"/>
    </row>
    <row r="20" spans="1:235" x14ac:dyDescent="0.25">
      <c r="A20" s="91" t="s">
        <v>81</v>
      </c>
      <c r="B20" s="89" t="s">
        <v>107</v>
      </c>
      <c r="C20" s="89" t="s">
        <v>72</v>
      </c>
      <c r="D20" s="89" t="s">
        <v>73</v>
      </c>
      <c r="E20" s="89" t="s">
        <v>74</v>
      </c>
      <c r="F20" s="89" t="s">
        <v>79</v>
      </c>
      <c r="G20" s="90">
        <v>25</v>
      </c>
      <c r="H20" s="91">
        <v>1</v>
      </c>
      <c r="I20" s="92">
        <v>448</v>
      </c>
      <c r="J20" s="92">
        <v>249</v>
      </c>
      <c r="K20" s="92">
        <v>124</v>
      </c>
      <c r="L20" s="92">
        <v>75</v>
      </c>
      <c r="M20" s="92"/>
      <c r="N20" s="92">
        <v>22403.724999999973</v>
      </c>
      <c r="O20" s="92">
        <v>10051.419999999962</v>
      </c>
      <c r="P20" s="92">
        <v>7574.1800000000094</v>
      </c>
      <c r="Q20" s="92">
        <v>4778.1250000000027</v>
      </c>
      <c r="R20" s="92"/>
      <c r="S20" s="92">
        <v>209</v>
      </c>
      <c r="T20" s="92">
        <v>94</v>
      </c>
      <c r="U20" s="92">
        <v>69</v>
      </c>
      <c r="V20" s="92">
        <v>46</v>
      </c>
      <c r="W20" s="92"/>
      <c r="X20" s="92">
        <v>10982.664999999997</v>
      </c>
      <c r="Y20" s="92">
        <v>3817.6349999999979</v>
      </c>
      <c r="Z20" s="92">
        <v>4263.6799999999976</v>
      </c>
      <c r="AA20" s="92">
        <v>2901.3500000000017</v>
      </c>
      <c r="AB20" s="92"/>
      <c r="AC20" s="93">
        <v>416651235</v>
      </c>
      <c r="AD20" s="93">
        <v>148498875</v>
      </c>
      <c r="AE20" s="93">
        <v>159583840</v>
      </c>
      <c r="AF20" s="93">
        <v>108568520</v>
      </c>
      <c r="AG20" s="93"/>
      <c r="AH20" s="92">
        <v>36.765000000000001</v>
      </c>
      <c r="AI20" s="92">
        <v>59.25</v>
      </c>
      <c r="AJ20" s="92">
        <v>60.894999999999996</v>
      </c>
      <c r="AK20" s="92"/>
      <c r="AL20" s="92">
        <v>42.895000000000003</v>
      </c>
      <c r="AM20" s="92">
        <v>62.644999999999996</v>
      </c>
      <c r="AN20" s="92">
        <v>65.155000000000001</v>
      </c>
      <c r="AO20" s="92"/>
      <c r="AP20" s="92">
        <v>40.613138297872318</v>
      </c>
      <c r="AQ20" s="92">
        <v>61.792463768115908</v>
      </c>
      <c r="AR20" s="92">
        <v>63.07282608695656</v>
      </c>
      <c r="AS20" s="92"/>
      <c r="AT20" s="93">
        <v>38806.635747413493</v>
      </c>
      <c r="AU20" s="93">
        <v>37336.100247425973</v>
      </c>
      <c r="AV20" s="93">
        <v>37046.19752896938</v>
      </c>
      <c r="AW20" s="93"/>
      <c r="AX20" s="93">
        <v>39086.723394335</v>
      </c>
      <c r="AY20" s="93">
        <v>37774.738067520375</v>
      </c>
      <c r="AZ20" s="93">
        <v>39913.539699482717</v>
      </c>
      <c r="BA20" s="93"/>
      <c r="BB20" s="93">
        <v>38898.0239097183</v>
      </c>
      <c r="BC20" s="93">
        <v>37430.080312252838</v>
      </c>
      <c r="BD20" s="93">
        <v>37424.752644866632</v>
      </c>
      <c r="BE20" s="93"/>
      <c r="BF20" s="93">
        <v>38878.434324426045</v>
      </c>
      <c r="BG20" s="93">
        <v>37340.662868148625</v>
      </c>
      <c r="BH20" s="93">
        <v>37309.606615658093</v>
      </c>
      <c r="BI20" s="93"/>
      <c r="BJ20" s="93"/>
      <c r="BK20" s="93"/>
      <c r="BL20" s="93"/>
      <c r="BM20" s="93"/>
      <c r="BN20" s="93">
        <v>38806.635747413493</v>
      </c>
      <c r="BO20" s="93"/>
      <c r="BP20" s="93"/>
      <c r="BQ20" s="93"/>
      <c r="BR20" s="93"/>
      <c r="BS20" s="93">
        <v>37340.662868148625</v>
      </c>
      <c r="BT20" s="93">
        <v>37309.606615658093</v>
      </c>
      <c r="BU20" s="93"/>
      <c r="BV20" s="93"/>
      <c r="BW20" s="93"/>
      <c r="BX20" s="93"/>
      <c r="BY20" s="93"/>
      <c r="BZ20" s="93"/>
      <c r="CA20" s="93"/>
      <c r="CB20" s="93"/>
      <c r="CC20" s="93"/>
      <c r="CD20" s="93">
        <v>90.770348318293472</v>
      </c>
      <c r="CE20" s="93">
        <v>120.86808570818118</v>
      </c>
      <c r="CF20" s="93">
        <v>541.3950991969067</v>
      </c>
      <c r="CG20" s="93"/>
      <c r="CH20" s="93">
        <v>18.824893303985085</v>
      </c>
      <c r="CI20" s="93">
        <v>29.314816714178789</v>
      </c>
      <c r="CJ20" s="93">
        <v>161.41283259860336</v>
      </c>
      <c r="CK20" s="93"/>
      <c r="CL20" s="92">
        <v>4.8395500367004157E-2</v>
      </c>
      <c r="CM20" s="92">
        <v>7.8318872066599612E-2</v>
      </c>
      <c r="CN20" s="92">
        <v>0.43129966450357698</v>
      </c>
      <c r="CO20" s="92"/>
      <c r="CP20" s="92">
        <v>0.23335465197144722</v>
      </c>
      <c r="CQ20" s="92">
        <v>0.32291698200982671</v>
      </c>
      <c r="CR20" s="92">
        <v>1.4466230527542769</v>
      </c>
      <c r="CS20" s="92"/>
      <c r="CT20" s="93">
        <v>1432500</v>
      </c>
      <c r="CU20" s="93">
        <v>2217010</v>
      </c>
      <c r="CV20" s="93">
        <v>2275045</v>
      </c>
      <c r="CW20" s="93"/>
      <c r="CX20" s="93">
        <v>1676625</v>
      </c>
      <c r="CY20" s="93">
        <v>2338920</v>
      </c>
      <c r="CZ20" s="93">
        <v>2430535</v>
      </c>
      <c r="DA20" s="93"/>
      <c r="DB20" s="93">
        <v>1579775.2659574468</v>
      </c>
      <c r="DC20" s="93">
        <v>2312809.2753623188</v>
      </c>
      <c r="DD20" s="93">
        <v>2360185.2173913042</v>
      </c>
      <c r="DE20" s="93"/>
      <c r="DF20" s="93">
        <v>1611375</v>
      </c>
      <c r="DG20" s="93">
        <v>2326510</v>
      </c>
      <c r="DH20" s="93">
        <v>2413745</v>
      </c>
      <c r="DI20" s="93"/>
      <c r="DJ20" s="93">
        <v>1631625</v>
      </c>
      <c r="DK20" s="93"/>
      <c r="DL20" s="93"/>
      <c r="DM20" s="93"/>
      <c r="DN20" s="93"/>
      <c r="DO20" s="93">
        <v>2326510</v>
      </c>
      <c r="DP20" s="93"/>
      <c r="DQ20" s="93"/>
      <c r="DR20" s="93"/>
      <c r="DS20" s="93"/>
      <c r="DT20" s="93">
        <v>2413745</v>
      </c>
      <c r="DU20" s="93"/>
      <c r="DV20" s="93"/>
      <c r="DW20" s="93"/>
      <c r="DX20" s="93"/>
      <c r="DY20" s="93"/>
      <c r="DZ20" s="93"/>
      <c r="EA20" s="93"/>
      <c r="EB20" s="93"/>
      <c r="EC20" s="93"/>
      <c r="ED20" s="93">
        <v>75114.69406656365</v>
      </c>
      <c r="EE20" s="93">
        <v>24851.127020178799</v>
      </c>
      <c r="EF20" s="93">
        <v>67443.003211407457</v>
      </c>
      <c r="EG20" s="93"/>
      <c r="EH20" s="93">
        <v>15578.061862296119</v>
      </c>
      <c r="EI20" s="93">
        <v>6027.283624696368</v>
      </c>
      <c r="EJ20" s="93">
        <v>20107.618638325825</v>
      </c>
      <c r="EK20" s="93"/>
      <c r="EL20" s="92">
        <v>0.98609354115028502</v>
      </c>
      <c r="EM20" s="92">
        <v>0.26060443845946391</v>
      </c>
      <c r="EN20" s="92">
        <v>0.85195087614990794</v>
      </c>
      <c r="EO20" s="93"/>
      <c r="EP20" s="92">
        <v>4.7547708642620918</v>
      </c>
      <c r="EQ20" s="92">
        <v>1.0744996262731472</v>
      </c>
      <c r="ER20" s="92">
        <v>2.8575301088425475</v>
      </c>
      <c r="ES20" s="93"/>
      <c r="ET20" s="92">
        <v>2.7397260273972601</v>
      </c>
      <c r="EU20" s="92">
        <v>2.8169014084507045</v>
      </c>
      <c r="EV20" s="92">
        <v>2.8169014084507045</v>
      </c>
      <c r="EW20" s="92"/>
      <c r="EX20" s="92">
        <v>2.7397260273972601</v>
      </c>
      <c r="EY20" s="92">
        <v>2.8169014084507045</v>
      </c>
      <c r="EZ20" s="92">
        <v>2.8169014084507045</v>
      </c>
      <c r="FA20" s="92"/>
      <c r="FB20" s="92">
        <v>3.1069812675900255</v>
      </c>
      <c r="FC20" s="92">
        <v>3.052957251655259</v>
      </c>
      <c r="FD20" s="92">
        <v>2.82472276061426</v>
      </c>
      <c r="FE20" s="92"/>
      <c r="FF20" s="19">
        <f t="shared" si="94"/>
        <v>0</v>
      </c>
      <c r="FG20" s="19">
        <f t="shared" si="90"/>
        <v>0</v>
      </c>
      <c r="FH20" s="19">
        <f t="shared" si="91"/>
        <v>0</v>
      </c>
      <c r="FI20" s="19"/>
      <c r="FJ20" s="19">
        <f t="shared" si="95"/>
        <v>0</v>
      </c>
      <c r="FK20" s="19">
        <f t="shared" si="92"/>
        <v>0</v>
      </c>
      <c r="FL20" s="19">
        <f t="shared" si="96"/>
        <v>0</v>
      </c>
      <c r="FM20" s="19"/>
      <c r="FN20" s="19">
        <f t="shared" si="97"/>
        <v>0.35347211099910103</v>
      </c>
      <c r="FO20" s="19">
        <f t="shared" si="93"/>
        <v>9.0416639070023522E-2</v>
      </c>
      <c r="FP20" s="19">
        <f t="shared" si="98"/>
        <v>6.0947966215293525E-2</v>
      </c>
      <c r="FQ20" s="19"/>
      <c r="FR20" s="92">
        <v>28</v>
      </c>
      <c r="FS20" s="92">
        <v>24</v>
      </c>
      <c r="FT20" s="92">
        <v>4</v>
      </c>
      <c r="FU20" s="92">
        <v>0</v>
      </c>
      <c r="FV20" s="92"/>
      <c r="FW20" s="92">
        <v>1244.6300000000006</v>
      </c>
      <c r="FX20" s="92">
        <v>995.35000000000059</v>
      </c>
      <c r="FY20" s="93">
        <v>249.28</v>
      </c>
      <c r="FZ20" s="93">
        <v>0</v>
      </c>
      <c r="GA20" s="93"/>
      <c r="GB20" s="93">
        <v>46424345</v>
      </c>
      <c r="GC20" s="93">
        <v>37325625</v>
      </c>
      <c r="GD20" s="93">
        <v>9098720</v>
      </c>
      <c r="GE20" s="93">
        <v>0</v>
      </c>
      <c r="GF20" s="93"/>
      <c r="GG20" s="91"/>
      <c r="GH20" s="91"/>
      <c r="GI20" s="91"/>
      <c r="GJ20" s="91"/>
      <c r="GK20" s="89">
        <v>42627</v>
      </c>
      <c r="GL20" s="89">
        <v>43738</v>
      </c>
      <c r="GM20" s="93">
        <v>3251173</v>
      </c>
      <c r="GN20" s="93">
        <v>6981030</v>
      </c>
      <c r="GO20" s="93">
        <v>3729857</v>
      </c>
      <c r="GP20" s="102" t="s">
        <v>80</v>
      </c>
      <c r="GQ20" s="93">
        <v>416651235</v>
      </c>
      <c r="GR20" s="93">
        <v>430792840</v>
      </c>
      <c r="GS20" s="93">
        <v>21038472.222222224</v>
      </c>
      <c r="GT20" s="93">
        <v>46424345</v>
      </c>
      <c r="GU20" s="93">
        <v>31279.458004720131</v>
      </c>
      <c r="GV20" s="93">
        <v>1432500</v>
      </c>
      <c r="GW20" s="93">
        <v>2217010</v>
      </c>
      <c r="GX20" s="93" t="s">
        <v>101</v>
      </c>
      <c r="GY20" s="93"/>
      <c r="GZ20" s="93">
        <v>1676625</v>
      </c>
      <c r="HA20" s="93">
        <v>2338920</v>
      </c>
      <c r="HB20" s="93" t="s">
        <v>101</v>
      </c>
      <c r="HC20" s="93"/>
      <c r="HD20" s="93">
        <v>1555234.375</v>
      </c>
      <c r="HE20" s="93">
        <v>2274680</v>
      </c>
      <c r="HF20" s="93" t="s">
        <v>101</v>
      </c>
      <c r="HG20" s="93"/>
      <c r="HH20" s="93">
        <v>1549500</v>
      </c>
      <c r="HI20" s="93">
        <v>2271395</v>
      </c>
      <c r="HJ20" s="93" t="s">
        <v>101</v>
      </c>
      <c r="HK20" s="93"/>
      <c r="HL20" s="94">
        <v>38.200000000000003</v>
      </c>
      <c r="HM20" s="94">
        <v>60.74</v>
      </c>
      <c r="HN20" s="94" t="s">
        <v>101</v>
      </c>
      <c r="HO20" s="94"/>
      <c r="HP20" s="94">
        <v>44.71</v>
      </c>
      <c r="HQ20" s="94">
        <v>64.08</v>
      </c>
      <c r="HR20" s="94" t="s">
        <v>101</v>
      </c>
      <c r="HS20" s="94"/>
      <c r="HT20" s="92">
        <v>41.472916666666691</v>
      </c>
      <c r="HU20" s="92">
        <v>62.32</v>
      </c>
      <c r="HV20" s="93" t="s">
        <v>101</v>
      </c>
      <c r="HW20" s="92"/>
      <c r="HX20" s="92">
        <v>41.32</v>
      </c>
      <c r="HY20" s="92">
        <v>62.23</v>
      </c>
      <c r="HZ20" s="92" t="s">
        <v>101</v>
      </c>
      <c r="IA20" s="94"/>
    </row>
    <row r="21" spans="1:235" x14ac:dyDescent="0.25">
      <c r="A21" s="91" t="s">
        <v>82</v>
      </c>
      <c r="B21" s="89" t="s">
        <v>106</v>
      </c>
      <c r="C21" s="89" t="s">
        <v>72</v>
      </c>
      <c r="D21" s="89" t="s">
        <v>73</v>
      </c>
      <c r="E21" s="89" t="s">
        <v>74</v>
      </c>
      <c r="F21" s="89" t="s">
        <v>105</v>
      </c>
      <c r="G21" s="90">
        <v>18</v>
      </c>
      <c r="H21" s="91">
        <v>1</v>
      </c>
      <c r="I21" s="92">
        <v>204</v>
      </c>
      <c r="J21" s="92">
        <v>102</v>
      </c>
      <c r="K21" s="92">
        <v>34</v>
      </c>
      <c r="L21" s="92">
        <v>68</v>
      </c>
      <c r="M21" s="92"/>
      <c r="N21" s="92">
        <v>14774.200000000013</v>
      </c>
      <c r="O21" s="92">
        <v>5275.8000000000038</v>
      </c>
      <c r="P21" s="92">
        <v>2866.2000000000012</v>
      </c>
      <c r="Q21" s="92">
        <v>6632.200000000008</v>
      </c>
      <c r="R21" s="92"/>
      <c r="S21" s="92">
        <v>35</v>
      </c>
      <c r="T21" s="92">
        <v>18</v>
      </c>
      <c r="U21" s="92">
        <v>2</v>
      </c>
      <c r="V21" s="92">
        <v>15</v>
      </c>
      <c r="W21" s="92"/>
      <c r="X21" s="92">
        <v>2569.6999999999994</v>
      </c>
      <c r="Y21" s="92">
        <v>933.59999999999991</v>
      </c>
      <c r="Z21" s="92">
        <v>168.6</v>
      </c>
      <c r="AA21" s="92">
        <v>1467.4999999999995</v>
      </c>
      <c r="AB21" s="92"/>
      <c r="AC21" s="93">
        <v>163949100</v>
      </c>
      <c r="AD21" s="93">
        <v>62477900</v>
      </c>
      <c r="AE21" s="93">
        <v>10720600</v>
      </c>
      <c r="AF21" s="93">
        <v>90750600</v>
      </c>
      <c r="AG21" s="93"/>
      <c r="AH21" s="92">
        <v>48.5</v>
      </c>
      <c r="AI21" s="92">
        <v>84.3</v>
      </c>
      <c r="AJ21" s="92">
        <v>97.1</v>
      </c>
      <c r="AK21" s="92"/>
      <c r="AL21" s="92">
        <v>55.9</v>
      </c>
      <c r="AM21" s="92">
        <v>84.3</v>
      </c>
      <c r="AN21" s="92">
        <v>103.2</v>
      </c>
      <c r="AO21" s="92"/>
      <c r="AP21" s="92">
        <v>51.86666666666666</v>
      </c>
      <c r="AQ21" s="92">
        <v>84.3</v>
      </c>
      <c r="AR21" s="92">
        <v>97.8333333333333</v>
      </c>
      <c r="AS21" s="92"/>
      <c r="AT21" s="93">
        <v>62098.389982110915</v>
      </c>
      <c r="AU21" s="93">
        <v>60958.481613285883</v>
      </c>
      <c r="AV21" s="93">
        <v>55179.48717948718</v>
      </c>
      <c r="AW21" s="93"/>
      <c r="AX21" s="93">
        <v>72751.445086705207</v>
      </c>
      <c r="AY21" s="93">
        <v>66213.523131672599</v>
      </c>
      <c r="AZ21" s="93">
        <v>66611.74047373842</v>
      </c>
      <c r="BA21" s="93"/>
      <c r="BB21" s="93">
        <v>66980.55659460499</v>
      </c>
      <c r="BC21" s="93">
        <v>63586.002372479241</v>
      </c>
      <c r="BD21" s="93">
        <v>61854.854331998125</v>
      </c>
      <c r="BE21" s="93"/>
      <c r="BF21" s="93">
        <v>67527.79710328253</v>
      </c>
      <c r="BG21" s="93">
        <v>63586.002372479241</v>
      </c>
      <c r="BH21" s="93">
        <v>61801.025641025641</v>
      </c>
      <c r="BI21" s="93"/>
      <c r="BJ21" s="93"/>
      <c r="BK21" s="93"/>
      <c r="BL21" s="93"/>
      <c r="BM21" s="93"/>
      <c r="BN21" s="93">
        <v>68618.556701030931</v>
      </c>
      <c r="BO21" s="93"/>
      <c r="BP21" s="93"/>
      <c r="BQ21" s="93"/>
      <c r="BR21" s="93"/>
      <c r="BS21" s="93"/>
      <c r="BT21" s="93">
        <v>61801.025641025641</v>
      </c>
      <c r="BU21" s="93"/>
      <c r="BV21" s="93"/>
      <c r="BW21" s="93"/>
      <c r="BX21" s="93"/>
      <c r="BY21" s="93"/>
      <c r="BZ21" s="93"/>
      <c r="CA21" s="93"/>
      <c r="CB21" s="93"/>
      <c r="CC21" s="93"/>
      <c r="CD21" s="93">
        <v>2484.8361235690736</v>
      </c>
      <c r="CE21" s="93">
        <v>3715.8754930680975</v>
      </c>
      <c r="CF21" s="93">
        <v>3606.8029429893791</v>
      </c>
      <c r="CG21" s="93"/>
      <c r="CH21" s="93">
        <v>1205.322564685368</v>
      </c>
      <c r="CI21" s="93">
        <v>7431.750986136195</v>
      </c>
      <c r="CJ21" s="93">
        <v>1927.9172677534573</v>
      </c>
      <c r="CK21" s="93"/>
      <c r="CL21" s="92">
        <v>1.7995111207876284</v>
      </c>
      <c r="CM21" s="92">
        <v>11.687715391513184</v>
      </c>
      <c r="CN21" s="92">
        <v>3.1168406886961604</v>
      </c>
      <c r="CO21" s="92"/>
      <c r="CP21" s="92">
        <v>3.7097872127405065</v>
      </c>
      <c r="CQ21" s="92">
        <v>5.8438576957565918</v>
      </c>
      <c r="CR21" s="92">
        <v>5.8310749931287837</v>
      </c>
      <c r="CS21" s="92"/>
      <c r="CT21" s="93">
        <v>3172000</v>
      </c>
      <c r="CU21" s="93">
        <v>5138800</v>
      </c>
      <c r="CV21" s="93">
        <v>5380000</v>
      </c>
      <c r="CW21" s="93"/>
      <c r="CX21" s="93">
        <v>3775800</v>
      </c>
      <c r="CY21" s="93">
        <v>5581800</v>
      </c>
      <c r="CZ21" s="93">
        <v>6468000</v>
      </c>
      <c r="DA21" s="93"/>
      <c r="DB21" s="93">
        <v>3470994.4444444445</v>
      </c>
      <c r="DC21" s="93">
        <v>5360300</v>
      </c>
      <c r="DD21" s="93">
        <v>6050040</v>
      </c>
      <c r="DE21" s="93"/>
      <c r="DF21" s="93">
        <v>3452050</v>
      </c>
      <c r="DG21" s="93">
        <v>5360300</v>
      </c>
      <c r="DH21" s="93">
        <v>6059200</v>
      </c>
      <c r="DI21" s="93"/>
      <c r="DJ21" s="93">
        <v>3328000</v>
      </c>
      <c r="DK21" s="93"/>
      <c r="DL21" s="93"/>
      <c r="DM21" s="93"/>
      <c r="DN21" s="93"/>
      <c r="DO21" s="93"/>
      <c r="DP21" s="93"/>
      <c r="DQ21" s="93"/>
      <c r="DR21" s="93"/>
      <c r="DS21" s="93"/>
      <c r="DT21" s="93">
        <v>6059200</v>
      </c>
      <c r="DU21" s="93"/>
      <c r="DV21" s="93"/>
      <c r="DW21" s="93"/>
      <c r="DX21" s="93"/>
      <c r="DY21" s="93"/>
      <c r="DZ21" s="93"/>
      <c r="EA21" s="93"/>
      <c r="EB21" s="93"/>
      <c r="EC21" s="93"/>
      <c r="ED21" s="93">
        <v>212954.21345008363</v>
      </c>
      <c r="EE21" s="93">
        <v>313248.30406564055</v>
      </c>
      <c r="EF21" s="93">
        <v>337104.8412586209</v>
      </c>
      <c r="EG21" s="93"/>
      <c r="EH21" s="93">
        <v>103297.96652647339</v>
      </c>
      <c r="EI21" s="93">
        <v>626496.6081312811</v>
      </c>
      <c r="EJ21" s="93">
        <v>180190.11705893942</v>
      </c>
      <c r="EK21" s="93"/>
      <c r="EL21" s="92">
        <v>2.9760337615005001</v>
      </c>
      <c r="EM21" s="92">
        <v>11.687715391513182</v>
      </c>
      <c r="EN21" s="92">
        <v>2.9783293508627944</v>
      </c>
      <c r="EO21" s="93"/>
      <c r="EP21" s="92">
        <v>6.1352507720354001</v>
      </c>
      <c r="EQ21" s="92">
        <v>5.8438576957565909</v>
      </c>
      <c r="ER21" s="92">
        <v>5.5719440079507061</v>
      </c>
      <c r="ES21" s="93"/>
      <c r="ET21" s="92">
        <v>5.1724137931034484</v>
      </c>
      <c r="EU21" s="92">
        <v>1.7543859649122806</v>
      </c>
      <c r="EV21" s="92">
        <v>4.1666666666666661</v>
      </c>
      <c r="EW21" s="92"/>
      <c r="EX21" s="92">
        <v>1.639344262295082</v>
      </c>
      <c r="EY21" s="92">
        <v>6.7796610169491522</v>
      </c>
      <c r="EZ21" s="92">
        <v>1.6949152542372881</v>
      </c>
      <c r="FA21" s="92"/>
      <c r="FB21" s="92">
        <v>0.74125026867117683</v>
      </c>
      <c r="FC21" s="92">
        <v>4.3103448275862073</v>
      </c>
      <c r="FD21" s="92">
        <v>1.5660713143553207</v>
      </c>
      <c r="FE21" s="92"/>
      <c r="FF21" s="19">
        <f t="shared" si="94"/>
        <v>5.1724137931034484</v>
      </c>
      <c r="FG21" s="19">
        <f t="shared" si="90"/>
        <v>1.7543859649122806</v>
      </c>
      <c r="FH21" s="19">
        <f t="shared" si="91"/>
        <v>4.1666666666666661</v>
      </c>
      <c r="FI21" s="19"/>
      <c r="FJ21" s="19">
        <f t="shared" si="95"/>
        <v>1.639344262295082</v>
      </c>
      <c r="FK21" s="19">
        <f t="shared" si="92"/>
        <v>1.6129032258064515</v>
      </c>
      <c r="FL21" s="19">
        <f t="shared" si="96"/>
        <v>1.6949152542372881</v>
      </c>
      <c r="FM21" s="19"/>
      <c r="FN21" s="19">
        <f t="shared" si="97"/>
        <v>1.0632034039399894</v>
      </c>
      <c r="FO21" s="19">
        <f t="shared" si="93"/>
        <v>1.680672268907563</v>
      </c>
      <c r="FP21" s="19">
        <f t="shared" si="98"/>
        <v>1.786797125954015</v>
      </c>
      <c r="FQ21" s="19"/>
      <c r="FR21" s="92">
        <v>2</v>
      </c>
      <c r="FS21" s="92">
        <v>2</v>
      </c>
      <c r="FT21" s="92">
        <v>0</v>
      </c>
      <c r="FU21" s="92">
        <v>0</v>
      </c>
      <c r="FV21" s="92"/>
      <c r="FW21" s="92">
        <v>121.8</v>
      </c>
      <c r="FX21" s="92">
        <v>121.8</v>
      </c>
      <c r="FY21" s="93">
        <v>0</v>
      </c>
      <c r="FZ21" s="93">
        <v>0</v>
      </c>
      <c r="GA21" s="93"/>
      <c r="GB21" s="93">
        <v>7247100</v>
      </c>
      <c r="GC21" s="93">
        <v>7247100</v>
      </c>
      <c r="GD21" s="93">
        <v>0</v>
      </c>
      <c r="GE21" s="93">
        <v>0</v>
      </c>
      <c r="GF21" s="93"/>
      <c r="GG21" s="91"/>
      <c r="GH21" s="91"/>
      <c r="GI21" s="91"/>
      <c r="GJ21" s="91"/>
      <c r="GK21" s="89">
        <v>42062</v>
      </c>
      <c r="GL21" s="89">
        <v>43431</v>
      </c>
      <c r="GM21" s="93">
        <v>167598000</v>
      </c>
      <c r="GN21" s="93">
        <v>18364000</v>
      </c>
      <c r="GO21" s="93">
        <v>-149234000</v>
      </c>
      <c r="GP21" s="102" t="s">
        <v>76</v>
      </c>
      <c r="GQ21" s="93">
        <v>163949100</v>
      </c>
      <c r="GR21" s="93">
        <v>176148000</v>
      </c>
      <c r="GS21" s="93">
        <v>23243400</v>
      </c>
      <c r="GT21" s="93">
        <v>7247100</v>
      </c>
      <c r="GU21" s="93">
        <v>33910.244044772611</v>
      </c>
      <c r="GV21" s="93">
        <v>3532200</v>
      </c>
      <c r="GW21" s="93" t="s">
        <v>101</v>
      </c>
      <c r="GX21" s="93" t="s">
        <v>101</v>
      </c>
      <c r="GY21" s="93"/>
      <c r="GZ21" s="93">
        <v>3714900</v>
      </c>
      <c r="HA21" s="93" t="s">
        <v>101</v>
      </c>
      <c r="HB21" s="93" t="s">
        <v>101</v>
      </c>
      <c r="HC21" s="93"/>
      <c r="HD21" s="93">
        <v>3623550</v>
      </c>
      <c r="HE21" s="93"/>
      <c r="HF21" s="93" t="s">
        <v>101</v>
      </c>
      <c r="HG21" s="93"/>
      <c r="HH21" s="93">
        <v>3623550</v>
      </c>
      <c r="HI21" s="93"/>
      <c r="HJ21" s="93" t="s">
        <v>101</v>
      </c>
      <c r="HK21" s="93"/>
      <c r="HL21" s="94">
        <v>60.9</v>
      </c>
      <c r="HM21" s="94" t="s">
        <v>101</v>
      </c>
      <c r="HN21" s="94" t="s">
        <v>101</v>
      </c>
      <c r="HO21" s="94"/>
      <c r="HP21" s="94">
        <v>60.9</v>
      </c>
      <c r="HQ21" s="94" t="s">
        <v>101</v>
      </c>
      <c r="HR21" s="94" t="s">
        <v>101</v>
      </c>
      <c r="HS21" s="94"/>
      <c r="HT21" s="92">
        <v>60.9</v>
      </c>
      <c r="HU21" s="92"/>
      <c r="HV21" s="93" t="s">
        <v>101</v>
      </c>
      <c r="HW21" s="92"/>
      <c r="HX21" s="92">
        <v>60.9</v>
      </c>
      <c r="HY21" s="92"/>
      <c r="HZ21" s="92" t="s">
        <v>101</v>
      </c>
      <c r="IA21" s="94"/>
    </row>
    <row r="22" spans="1:235" x14ac:dyDescent="0.25">
      <c r="A22" s="91" t="s">
        <v>83</v>
      </c>
      <c r="B22" s="89" t="s">
        <v>106</v>
      </c>
      <c r="C22" s="89" t="s">
        <v>72</v>
      </c>
      <c r="D22" s="89" t="s">
        <v>73</v>
      </c>
      <c r="E22" s="89" t="s">
        <v>74</v>
      </c>
      <c r="F22" s="89" t="s">
        <v>79</v>
      </c>
      <c r="G22" s="90">
        <v>18</v>
      </c>
      <c r="H22" s="91">
        <v>1</v>
      </c>
      <c r="I22" s="92">
        <v>194</v>
      </c>
      <c r="J22" s="92">
        <v>69</v>
      </c>
      <c r="K22" s="92">
        <v>82</v>
      </c>
      <c r="L22" s="92">
        <v>43</v>
      </c>
      <c r="M22" s="92"/>
      <c r="N22" s="92">
        <v>11841.88</v>
      </c>
      <c r="O22" s="92">
        <v>3263.76</v>
      </c>
      <c r="P22" s="92">
        <v>4801.2299999999977</v>
      </c>
      <c r="Q22" s="92">
        <v>3776.8900000000008</v>
      </c>
      <c r="R22" s="92"/>
      <c r="S22" s="92">
        <v>85</v>
      </c>
      <c r="T22" s="92">
        <v>34</v>
      </c>
      <c r="U22" s="92">
        <v>40</v>
      </c>
      <c r="V22" s="92">
        <v>11</v>
      </c>
      <c r="W22" s="92"/>
      <c r="X22" s="92">
        <v>4856.3999999999996</v>
      </c>
      <c r="Y22" s="92">
        <v>1542.6899999999994</v>
      </c>
      <c r="Z22" s="92">
        <v>2346.75</v>
      </c>
      <c r="AA22" s="92">
        <v>966.95999999999992</v>
      </c>
      <c r="AB22" s="92"/>
      <c r="AC22" s="93">
        <v>219640095</v>
      </c>
      <c r="AD22" s="93">
        <v>70560700</v>
      </c>
      <c r="AE22" s="93">
        <v>106590315</v>
      </c>
      <c r="AF22" s="93">
        <v>42489080</v>
      </c>
      <c r="AG22" s="93"/>
      <c r="AH22" s="92">
        <v>42.6</v>
      </c>
      <c r="AI22" s="92">
        <v>58.04</v>
      </c>
      <c r="AJ22" s="92">
        <v>83.8</v>
      </c>
      <c r="AK22" s="92"/>
      <c r="AL22" s="92">
        <v>52.37</v>
      </c>
      <c r="AM22" s="92">
        <v>66.790000000000006</v>
      </c>
      <c r="AN22" s="92">
        <v>93.95</v>
      </c>
      <c r="AO22" s="92"/>
      <c r="AP22" s="92">
        <v>45.373235294117627</v>
      </c>
      <c r="AQ22" s="92">
        <v>58.668750000000003</v>
      </c>
      <c r="AR22" s="92">
        <v>87.905454545454532</v>
      </c>
      <c r="AS22" s="92"/>
      <c r="AT22" s="93">
        <v>39000</v>
      </c>
      <c r="AU22" s="93">
        <v>40499.999999999993</v>
      </c>
      <c r="AV22" s="93">
        <v>42000</v>
      </c>
      <c r="AW22" s="93"/>
      <c r="AX22" s="93">
        <v>48456.215005599101</v>
      </c>
      <c r="AY22" s="93">
        <v>50184.314398489791</v>
      </c>
      <c r="AZ22" s="93">
        <v>46039.243332158381</v>
      </c>
      <c r="BA22" s="93"/>
      <c r="BB22" s="93">
        <v>45872.590380923546</v>
      </c>
      <c r="BC22" s="93">
        <v>45442.912516188997</v>
      </c>
      <c r="BD22" s="93">
        <v>43976.2618601793</v>
      </c>
      <c r="BE22" s="93"/>
      <c r="BF22" s="93">
        <v>46688.256387270274</v>
      </c>
      <c r="BG22" s="93">
        <v>46160.324232081904</v>
      </c>
      <c r="BH22" s="93">
        <v>44000</v>
      </c>
      <c r="BI22" s="93"/>
      <c r="BJ22" s="93"/>
      <c r="BK22" s="93"/>
      <c r="BL22" s="93"/>
      <c r="BM22" s="93"/>
      <c r="BN22" s="93">
        <v>46688.256387270274</v>
      </c>
      <c r="BO22" s="93"/>
      <c r="BP22" s="93"/>
      <c r="BQ22" s="93"/>
      <c r="BR22" s="93"/>
      <c r="BS22" s="93">
        <v>47332.9328985756</v>
      </c>
      <c r="BT22" s="93">
        <v>43000</v>
      </c>
      <c r="BU22" s="93"/>
      <c r="BV22" s="93"/>
      <c r="BW22" s="93"/>
      <c r="BX22" s="93"/>
      <c r="BY22" s="93"/>
      <c r="BZ22" s="93"/>
      <c r="CA22" s="93"/>
      <c r="CB22" s="93"/>
      <c r="CC22" s="93"/>
      <c r="CD22" s="93">
        <v>2449.2673057283978</v>
      </c>
      <c r="CE22" s="93">
        <v>2214.6853528288962</v>
      </c>
      <c r="CF22" s="93">
        <v>1122.3501263941564</v>
      </c>
      <c r="CG22" s="93"/>
      <c r="CH22" s="93">
        <v>852.72542278025401</v>
      </c>
      <c r="CI22" s="93">
        <v>709.26695361531824</v>
      </c>
      <c r="CJ22" s="93">
        <v>709.83654631667946</v>
      </c>
      <c r="CK22" s="93"/>
      <c r="CL22" s="92">
        <v>1.8588996516204284</v>
      </c>
      <c r="CM22" s="92">
        <v>1.5607867417446946</v>
      </c>
      <c r="CN22" s="92">
        <v>1.6141357093369495</v>
      </c>
      <c r="CO22" s="92"/>
      <c r="CP22" s="92">
        <v>5.339282751180634</v>
      </c>
      <c r="CQ22" s="92">
        <v>4.8735550390611877</v>
      </c>
      <c r="CR22" s="92">
        <v>2.5521726470581383</v>
      </c>
      <c r="CS22" s="92"/>
      <c r="CT22" s="93">
        <v>1911375</v>
      </c>
      <c r="CU22" s="93">
        <v>2441860</v>
      </c>
      <c r="CV22" s="93">
        <v>3645300</v>
      </c>
      <c r="CW22" s="93"/>
      <c r="CX22" s="93">
        <v>2163570</v>
      </c>
      <c r="CY22" s="93">
        <v>2924240</v>
      </c>
      <c r="CZ22" s="93">
        <v>4122800</v>
      </c>
      <c r="DA22" s="93"/>
      <c r="DB22" s="93">
        <v>2075314.705882353</v>
      </c>
      <c r="DC22" s="93">
        <v>2664757.875</v>
      </c>
      <c r="DD22" s="93">
        <v>3862643.6363636362</v>
      </c>
      <c r="DE22" s="93"/>
      <c r="DF22" s="93">
        <v>2083230</v>
      </c>
      <c r="DG22" s="93">
        <v>2701350</v>
      </c>
      <c r="DH22" s="93">
        <v>3831520</v>
      </c>
      <c r="DI22" s="93"/>
      <c r="DJ22" s="93">
        <v>2083230</v>
      </c>
      <c r="DK22" s="93"/>
      <c r="DL22" s="93"/>
      <c r="DM22" s="93"/>
      <c r="DN22" s="93"/>
      <c r="DO22" s="93">
        <v>2758090</v>
      </c>
      <c r="DP22" s="93"/>
      <c r="DQ22" s="93"/>
      <c r="DR22" s="93"/>
      <c r="DS22" s="93"/>
      <c r="DT22" s="93">
        <v>4039850</v>
      </c>
      <c r="DU22" s="93"/>
      <c r="DV22" s="93"/>
      <c r="DW22" s="93"/>
      <c r="DX22" s="93"/>
      <c r="DY22" s="93"/>
      <c r="DZ22" s="93"/>
      <c r="EA22" s="93"/>
      <c r="EB22" s="93"/>
      <c r="EC22" s="93"/>
      <c r="ED22" s="93">
        <v>68611.667727841457</v>
      </c>
      <c r="EE22" s="93">
        <v>114808.41148876556</v>
      </c>
      <c r="EF22" s="93">
        <v>163761.55118175497</v>
      </c>
      <c r="EG22" s="93"/>
      <c r="EH22" s="93">
        <v>23887.516578547682</v>
      </c>
      <c r="EI22" s="93">
        <v>36768.117945981568</v>
      </c>
      <c r="EJ22" s="93">
        <v>103571.89897931687</v>
      </c>
      <c r="EK22" s="93"/>
      <c r="EL22" s="92">
        <v>1.1510310465607927</v>
      </c>
      <c r="EM22" s="92">
        <v>1.3797920738289053</v>
      </c>
      <c r="EN22" s="92">
        <v>2.6813733994063549</v>
      </c>
      <c r="EO22" s="93"/>
      <c r="EP22" s="92">
        <v>3.3060849775393515</v>
      </c>
      <c r="EQ22" s="92">
        <v>4.3083993696337437</v>
      </c>
      <c r="ER22" s="92">
        <v>4.2396235997562304</v>
      </c>
      <c r="ES22" s="93"/>
      <c r="ET22" s="92">
        <v>0</v>
      </c>
      <c r="EU22" s="92">
        <v>0</v>
      </c>
      <c r="EV22" s="92">
        <v>5.7945693688255302</v>
      </c>
      <c r="EW22" s="92"/>
      <c r="EX22" s="92">
        <v>-8.7124376598060813</v>
      </c>
      <c r="EY22" s="92">
        <v>2.3255813953488373</v>
      </c>
      <c r="EZ22" s="92">
        <v>4.4831343926607365</v>
      </c>
      <c r="FA22" s="92"/>
      <c r="FB22" s="92">
        <v>0.45119736041472597</v>
      </c>
      <c r="FC22" s="92">
        <v>-0.32408370246074131</v>
      </c>
      <c r="FD22" s="92">
        <v>4.4761923871032687</v>
      </c>
      <c r="FE22" s="92"/>
      <c r="FF22" s="19">
        <f t="shared" si="94"/>
        <v>0</v>
      </c>
      <c r="FG22" s="19">
        <f t="shared" si="90"/>
        <v>0</v>
      </c>
      <c r="FH22" s="19">
        <f>(CV22-CV15)/CV15*100</f>
        <v>4.519936002936066</v>
      </c>
      <c r="FI22" s="19"/>
      <c r="FJ22" s="19">
        <f t="shared" si="95"/>
        <v>-10.912137957160152</v>
      </c>
      <c r="FK22" s="19">
        <f t="shared" si="92"/>
        <v>2.3255813953488373</v>
      </c>
      <c r="FL22" s="19">
        <f t="shared" si="96"/>
        <v>2.3255813953488373</v>
      </c>
      <c r="FM22" s="19"/>
      <c r="FN22" s="19">
        <f t="shared" si="97"/>
        <v>-0.30551451989392314</v>
      </c>
      <c r="FO22" s="19">
        <f t="shared" si="93"/>
        <v>-0.15398602778174289</v>
      </c>
      <c r="FP22" s="19">
        <f t="shared" si="98"/>
        <v>3.0782528015530208</v>
      </c>
      <c r="FQ22" s="19"/>
      <c r="FR22" s="92">
        <v>13</v>
      </c>
      <c r="FS22" s="92">
        <v>9</v>
      </c>
      <c r="FT22" s="92">
        <v>3</v>
      </c>
      <c r="FU22" s="92">
        <v>1</v>
      </c>
      <c r="FV22" s="92"/>
      <c r="FW22" s="92">
        <v>767.6</v>
      </c>
      <c r="FX22" s="92">
        <v>483.46000000000004</v>
      </c>
      <c r="FY22" s="93">
        <v>200.10000000000002</v>
      </c>
      <c r="FZ22" s="93">
        <v>84.04</v>
      </c>
      <c r="GA22" s="93"/>
      <c r="GB22" s="93">
        <v>30782240</v>
      </c>
      <c r="GC22" s="93">
        <v>18990430</v>
      </c>
      <c r="GD22" s="93">
        <v>8304150</v>
      </c>
      <c r="GE22" s="93">
        <v>3487660</v>
      </c>
      <c r="GF22" s="93"/>
      <c r="GG22" s="91"/>
      <c r="GH22" s="91"/>
      <c r="GI22" s="91"/>
      <c r="GJ22" s="91"/>
      <c r="GK22" s="89">
        <v>42339</v>
      </c>
      <c r="GL22" s="89">
        <v>43465</v>
      </c>
      <c r="GM22" s="93">
        <v>159799000</v>
      </c>
      <c r="GN22" s="93">
        <v>4652000</v>
      </c>
      <c r="GO22" s="93">
        <v>-155147000</v>
      </c>
      <c r="GP22" s="102" t="s">
        <v>76</v>
      </c>
      <c r="GQ22" s="93">
        <v>219640095</v>
      </c>
      <c r="GR22" s="93">
        <v>235881780</v>
      </c>
      <c r="GS22" s="93">
        <v>16123621.621621622</v>
      </c>
      <c r="GT22" s="93">
        <v>30782240</v>
      </c>
      <c r="GU22" s="93">
        <v>32728.385897982396</v>
      </c>
      <c r="GV22" s="93">
        <v>1962345</v>
      </c>
      <c r="GW22" s="93">
        <v>2701350</v>
      </c>
      <c r="GX22" s="93">
        <v>3487660</v>
      </c>
      <c r="GY22" s="93"/>
      <c r="GZ22" s="93">
        <v>2428580</v>
      </c>
      <c r="HA22" s="93">
        <v>2801400</v>
      </c>
      <c r="HB22" s="93">
        <v>3487660</v>
      </c>
      <c r="HC22" s="93"/>
      <c r="HD22" s="93">
        <v>2110047.777777778</v>
      </c>
      <c r="HE22" s="93">
        <v>2768050</v>
      </c>
      <c r="HF22" s="93">
        <v>3487660</v>
      </c>
      <c r="HG22" s="93"/>
      <c r="HH22" s="93">
        <v>2083600</v>
      </c>
      <c r="HI22" s="93">
        <v>2801400</v>
      </c>
      <c r="HJ22" s="93">
        <v>3487660</v>
      </c>
      <c r="HK22" s="93"/>
      <c r="HL22" s="94">
        <v>50.97</v>
      </c>
      <c r="HM22" s="94">
        <v>66.7</v>
      </c>
      <c r="HN22" s="94">
        <v>84.04</v>
      </c>
      <c r="HO22" s="94"/>
      <c r="HP22" s="94">
        <v>59.07</v>
      </c>
      <c r="HQ22" s="94">
        <v>66.7</v>
      </c>
      <c r="HR22" s="94">
        <v>84.04</v>
      </c>
      <c r="HS22" s="94"/>
      <c r="HT22" s="92">
        <v>53.717777777777783</v>
      </c>
      <c r="HU22" s="92">
        <v>66.7</v>
      </c>
      <c r="HV22" s="93">
        <v>84.04</v>
      </c>
      <c r="HW22" s="92"/>
      <c r="HX22" s="92">
        <v>52.37</v>
      </c>
      <c r="HY22" s="92">
        <v>66.7</v>
      </c>
      <c r="HZ22" s="92">
        <v>84.04</v>
      </c>
      <c r="IA22" s="94"/>
    </row>
    <row r="23" spans="1:235" x14ac:dyDescent="0.25">
      <c r="A23" s="91" t="s">
        <v>84</v>
      </c>
      <c r="B23" s="89" t="s">
        <v>106</v>
      </c>
      <c r="C23" s="89" t="s">
        <v>72</v>
      </c>
      <c r="D23" s="89" t="s">
        <v>85</v>
      </c>
      <c r="E23" s="89" t="s">
        <v>86</v>
      </c>
      <c r="F23" s="89" t="s">
        <v>75</v>
      </c>
      <c r="G23" s="90">
        <v>5</v>
      </c>
      <c r="H23" s="91">
        <v>1</v>
      </c>
      <c r="I23" s="92">
        <v>21</v>
      </c>
      <c r="J23" s="92">
        <v>5</v>
      </c>
      <c r="K23" s="92">
        <v>5</v>
      </c>
      <c r="L23" s="92">
        <v>11</v>
      </c>
      <c r="M23" s="92"/>
      <c r="N23" s="92">
        <v>1786.97</v>
      </c>
      <c r="O23" s="92">
        <v>209.73</v>
      </c>
      <c r="P23" s="92">
        <v>329.09999999999997</v>
      </c>
      <c r="Q23" s="92">
        <v>1248.1400000000001</v>
      </c>
      <c r="R23" s="92"/>
      <c r="S23" s="92">
        <v>8</v>
      </c>
      <c r="T23" s="92">
        <v>0</v>
      </c>
      <c r="U23" s="92">
        <v>1</v>
      </c>
      <c r="V23" s="92">
        <v>7</v>
      </c>
      <c r="W23" s="92"/>
      <c r="X23" s="92">
        <v>886.79500000000007</v>
      </c>
      <c r="Y23" s="92">
        <v>0</v>
      </c>
      <c r="Z23" s="92">
        <v>67.075000000000003</v>
      </c>
      <c r="AA23" s="92">
        <v>819.72</v>
      </c>
      <c r="AB23" s="92"/>
      <c r="AC23" s="93">
        <v>80275100</v>
      </c>
      <c r="AD23" s="93">
        <v>0</v>
      </c>
      <c r="AE23" s="93">
        <v>5995900</v>
      </c>
      <c r="AF23" s="93">
        <v>74279200</v>
      </c>
      <c r="AG23" s="93"/>
      <c r="AH23" s="92"/>
      <c r="AI23" s="92">
        <v>67.075000000000003</v>
      </c>
      <c r="AJ23" s="92">
        <v>95</v>
      </c>
      <c r="AK23" s="92"/>
      <c r="AL23" s="92"/>
      <c r="AM23" s="92">
        <v>67.075000000000003</v>
      </c>
      <c r="AN23" s="92">
        <v>129.38</v>
      </c>
      <c r="AO23" s="92"/>
      <c r="AP23" s="92"/>
      <c r="AQ23" s="92">
        <v>67.075000000000003</v>
      </c>
      <c r="AR23" s="92">
        <v>117.10285714285715</v>
      </c>
      <c r="AS23" s="92"/>
      <c r="AT23" s="93"/>
      <c r="AU23" s="93">
        <v>89390.980245993283</v>
      </c>
      <c r="AV23" s="93">
        <v>86815.478683306806</v>
      </c>
      <c r="AW23" s="93"/>
      <c r="AX23" s="93"/>
      <c r="AY23" s="93">
        <v>89390.980245993283</v>
      </c>
      <c r="AZ23" s="93">
        <v>92861.052631578947</v>
      </c>
      <c r="BA23" s="93"/>
      <c r="BB23" s="93"/>
      <c r="BC23" s="93">
        <v>89390.980245993283</v>
      </c>
      <c r="BD23" s="93">
        <v>90604.792891863312</v>
      </c>
      <c r="BE23" s="93"/>
      <c r="BF23" s="93"/>
      <c r="BG23" s="93">
        <v>89390.980245993283</v>
      </c>
      <c r="BH23" s="93">
        <v>91384.294326789299</v>
      </c>
      <c r="BI23" s="93"/>
      <c r="BJ23" s="93"/>
      <c r="BK23" s="93"/>
      <c r="BL23" s="93"/>
      <c r="BM23" s="93"/>
      <c r="BN23" s="93"/>
      <c r="BO23" s="93"/>
      <c r="BP23" s="93"/>
      <c r="BQ23" s="93"/>
      <c r="BR23" s="93"/>
      <c r="BS23" s="93"/>
      <c r="BT23" s="93">
        <v>91384.294326789299</v>
      </c>
      <c r="BU23" s="93"/>
      <c r="BV23" s="93"/>
      <c r="BW23" s="93"/>
      <c r="BX23" s="93"/>
      <c r="BY23" s="93"/>
      <c r="BZ23" s="93"/>
      <c r="CA23" s="93"/>
      <c r="CB23" s="93"/>
      <c r="CC23" s="93"/>
      <c r="CD23" s="93"/>
      <c r="CE23" s="93"/>
      <c r="CF23" s="93">
        <v>2082.9259636659745</v>
      </c>
      <c r="CG23" s="93"/>
      <c r="CH23" s="93"/>
      <c r="CI23" s="93"/>
      <c r="CJ23" s="93">
        <v>1700.7019276588571</v>
      </c>
      <c r="CK23" s="93"/>
      <c r="CL23" s="92"/>
      <c r="CM23" s="92"/>
      <c r="CN23" s="92">
        <v>1.8770551461760334</v>
      </c>
      <c r="CO23" s="92"/>
      <c r="CP23" s="92"/>
      <c r="CQ23" s="92"/>
      <c r="CR23" s="92">
        <v>2.2989136635982859</v>
      </c>
      <c r="CS23" s="92"/>
      <c r="CT23" s="93"/>
      <c r="CU23" s="93">
        <v>5995900</v>
      </c>
      <c r="CV23" s="93">
        <v>8692100</v>
      </c>
      <c r="CW23" s="93"/>
      <c r="CX23" s="93"/>
      <c r="CY23" s="93">
        <v>5995900</v>
      </c>
      <c r="CZ23" s="93">
        <v>11823300</v>
      </c>
      <c r="DA23" s="93"/>
      <c r="DB23" s="93"/>
      <c r="DC23" s="93">
        <v>5995900</v>
      </c>
      <c r="DD23" s="93">
        <v>10611314.285714285</v>
      </c>
      <c r="DE23" s="93"/>
      <c r="DF23" s="93"/>
      <c r="DG23" s="93">
        <v>5995900</v>
      </c>
      <c r="DH23" s="93">
        <v>10930500</v>
      </c>
      <c r="DI23" s="93"/>
      <c r="DJ23" s="93"/>
      <c r="DK23" s="93"/>
      <c r="DL23" s="93"/>
      <c r="DM23" s="93"/>
      <c r="DN23" s="93"/>
      <c r="DO23" s="93"/>
      <c r="DP23" s="93"/>
      <c r="DQ23" s="93"/>
      <c r="DR23" s="93"/>
      <c r="DS23" s="93"/>
      <c r="DT23" s="93">
        <v>11823300</v>
      </c>
      <c r="DU23" s="93"/>
      <c r="DV23" s="93"/>
      <c r="DW23" s="93"/>
      <c r="DX23" s="93"/>
      <c r="DY23" s="93"/>
      <c r="DZ23" s="93"/>
      <c r="EA23" s="93"/>
      <c r="EB23" s="93"/>
      <c r="EC23" s="93"/>
      <c r="ED23" s="93"/>
      <c r="EE23" s="93"/>
      <c r="EF23" s="93">
        <v>1381730.3456518708</v>
      </c>
      <c r="EG23" s="93"/>
      <c r="EH23" s="93"/>
      <c r="EI23" s="93"/>
      <c r="EJ23" s="93">
        <v>1128178.1029888378</v>
      </c>
      <c r="EK23" s="93"/>
      <c r="EL23" s="92"/>
      <c r="EM23" s="92"/>
      <c r="EN23" s="92">
        <v>10.631841378100281</v>
      </c>
      <c r="EO23" s="93"/>
      <c r="EP23" s="92"/>
      <c r="EQ23" s="92"/>
      <c r="ER23" s="92">
        <v>13.021293201277203</v>
      </c>
      <c r="ES23" s="93"/>
      <c r="ET23" s="92">
        <v>0</v>
      </c>
      <c r="EU23" s="92">
        <v>6.25</v>
      </c>
      <c r="EV23" s="92">
        <v>6.25</v>
      </c>
      <c r="EW23" s="92"/>
      <c r="EX23" s="92">
        <v>0</v>
      </c>
      <c r="EY23" s="92">
        <v>6.25</v>
      </c>
      <c r="EZ23" s="92">
        <v>5.8823529411764701</v>
      </c>
      <c r="FA23" s="92"/>
      <c r="FB23" s="92">
        <v>0</v>
      </c>
      <c r="FC23" s="92">
        <v>6.25</v>
      </c>
      <c r="FD23" s="92">
        <v>11.692366437730433</v>
      </c>
      <c r="FE23" s="92"/>
      <c r="FF23" s="19" t="str">
        <f>IF(CT23="","",(CT23-CT16)/CT16*100)</f>
        <v/>
      </c>
      <c r="FG23" s="19">
        <f t="shared" si="90"/>
        <v>0</v>
      </c>
      <c r="FH23" s="19">
        <f>(CV23-CV16)/CV16*100</f>
        <v>0</v>
      </c>
      <c r="FI23" s="19"/>
      <c r="FJ23" s="19" t="str">
        <f>IF(CX23="","",(CX23-CX16)/CX16*100)</f>
        <v/>
      </c>
      <c r="FK23" s="19">
        <f t="shared" si="92"/>
        <v>0</v>
      </c>
      <c r="FL23" s="19">
        <f t="shared" si="96"/>
        <v>0</v>
      </c>
      <c r="FM23" s="19"/>
      <c r="FN23" s="19" t="str">
        <f>IF(DB23="","",(DB23-DB16)/DB16*100)</f>
        <v/>
      </c>
      <c r="FO23" s="19">
        <f t="shared" si="93"/>
        <v>0</v>
      </c>
      <c r="FP23" s="19">
        <f t="shared" si="98"/>
        <v>-0.37458847324391054</v>
      </c>
      <c r="FQ23" s="19"/>
      <c r="FR23" s="92">
        <v>2</v>
      </c>
      <c r="FS23" s="92">
        <v>1</v>
      </c>
      <c r="FT23" s="92">
        <v>0</v>
      </c>
      <c r="FU23" s="92">
        <v>1</v>
      </c>
      <c r="FV23" s="92"/>
      <c r="FW23" s="92">
        <v>166.32</v>
      </c>
      <c r="FX23" s="92">
        <v>43.19</v>
      </c>
      <c r="FY23" s="93">
        <v>0</v>
      </c>
      <c r="FZ23" s="93">
        <v>123.13</v>
      </c>
      <c r="GA23" s="93"/>
      <c r="GB23" s="93">
        <v>14728500</v>
      </c>
      <c r="GC23" s="93">
        <v>3798000</v>
      </c>
      <c r="GD23" s="93">
        <v>0</v>
      </c>
      <c r="GE23" s="93">
        <v>10930500</v>
      </c>
      <c r="GF23" s="93"/>
      <c r="GG23" s="91"/>
      <c r="GH23" s="91"/>
      <c r="GI23" s="91"/>
      <c r="GJ23" s="91"/>
      <c r="GK23" s="89">
        <v>42644</v>
      </c>
      <c r="GL23" s="89">
        <v>43466</v>
      </c>
      <c r="GM23" s="93">
        <v>24268460</v>
      </c>
      <c r="GN23" s="93">
        <v>4888419</v>
      </c>
      <c r="GO23" s="93">
        <v>-19380041</v>
      </c>
      <c r="GP23" s="102" t="s">
        <v>76</v>
      </c>
      <c r="GQ23" s="93">
        <v>80275100</v>
      </c>
      <c r="GR23" s="93">
        <v>88759000</v>
      </c>
      <c r="GS23" s="93">
        <v>3037037.0370370368</v>
      </c>
      <c r="GT23" s="93">
        <v>14728500</v>
      </c>
      <c r="GU23" s="93">
        <v>35435.095437083255</v>
      </c>
      <c r="GV23" s="93">
        <v>3798000</v>
      </c>
      <c r="GW23" s="93" t="s">
        <v>101</v>
      </c>
      <c r="GX23" s="93">
        <v>10930500</v>
      </c>
      <c r="GY23" s="93"/>
      <c r="GZ23" s="93">
        <v>3798000</v>
      </c>
      <c r="HA23" s="93" t="s">
        <v>101</v>
      </c>
      <c r="HB23" s="93">
        <v>10930500</v>
      </c>
      <c r="HC23" s="93"/>
      <c r="HD23" s="93">
        <v>3798000</v>
      </c>
      <c r="HE23" s="93"/>
      <c r="HF23" s="93">
        <v>10930500</v>
      </c>
      <c r="HG23" s="93"/>
      <c r="HH23" s="93">
        <v>3798000</v>
      </c>
      <c r="HI23" s="93"/>
      <c r="HJ23" s="93">
        <v>10930500</v>
      </c>
      <c r="HK23" s="93"/>
      <c r="HL23" s="94">
        <v>43.19</v>
      </c>
      <c r="HM23" s="94" t="s">
        <v>101</v>
      </c>
      <c r="HN23" s="94">
        <v>123.13</v>
      </c>
      <c r="HO23" s="94"/>
      <c r="HP23" s="94">
        <v>43.19</v>
      </c>
      <c r="HQ23" s="94" t="s">
        <v>101</v>
      </c>
      <c r="HR23" s="94">
        <v>123.13</v>
      </c>
      <c r="HS23" s="94"/>
      <c r="HT23" s="92">
        <v>43.19</v>
      </c>
      <c r="HU23" s="92"/>
      <c r="HV23" s="93">
        <v>123.13</v>
      </c>
      <c r="HW23" s="92"/>
      <c r="HX23" s="92">
        <v>43.19</v>
      </c>
      <c r="HY23" s="92"/>
      <c r="HZ23" s="92">
        <v>123.13</v>
      </c>
      <c r="IA23" s="94"/>
    </row>
    <row r="24" spans="1:235" ht="15.75" x14ac:dyDescent="0.25">
      <c r="A24" s="91" t="s">
        <v>108</v>
      </c>
      <c r="B24" s="89" t="s">
        <v>107</v>
      </c>
      <c r="C24" s="89" t="s">
        <v>72</v>
      </c>
      <c r="D24" s="89" t="s">
        <v>73</v>
      </c>
      <c r="E24" s="89" t="s">
        <v>74</v>
      </c>
      <c r="F24" s="89" t="s">
        <v>75</v>
      </c>
      <c r="G24" s="90">
        <v>22</v>
      </c>
      <c r="H24" s="104">
        <v>1</v>
      </c>
      <c r="I24" s="105">
        <v>704</v>
      </c>
      <c r="J24" s="105">
        <v>352</v>
      </c>
      <c r="K24" s="105">
        <v>259</v>
      </c>
      <c r="L24" s="105">
        <v>93</v>
      </c>
      <c r="M24" s="105"/>
      <c r="N24" s="105">
        <v>40765.969999999972</v>
      </c>
      <c r="O24" s="105">
        <v>14477.209999999994</v>
      </c>
      <c r="P24" s="105">
        <v>17274.699999999993</v>
      </c>
      <c r="Q24" s="105">
        <v>9014.0599999999813</v>
      </c>
      <c r="R24" s="105"/>
      <c r="S24" s="105">
        <v>656</v>
      </c>
      <c r="T24" s="105">
        <v>328</v>
      </c>
      <c r="U24" s="105">
        <v>241</v>
      </c>
      <c r="V24" s="105">
        <v>87</v>
      </c>
      <c r="W24" s="105"/>
      <c r="X24" s="105">
        <v>38560.449999999983</v>
      </c>
      <c r="Y24" s="105">
        <v>13457.139999999987</v>
      </c>
      <c r="Z24" s="105">
        <v>16565.995000000014</v>
      </c>
      <c r="AA24" s="105">
        <v>8537.3149999999823</v>
      </c>
      <c r="AB24" s="105"/>
      <c r="AC24" s="106">
        <v>1699139670</v>
      </c>
      <c r="AD24" s="106">
        <v>614052090</v>
      </c>
      <c r="AE24" s="106">
        <v>719197735</v>
      </c>
      <c r="AF24" s="106">
        <v>365889845</v>
      </c>
      <c r="AG24" s="106"/>
      <c r="AH24" s="105">
        <v>36.865000000000002</v>
      </c>
      <c r="AI24" s="105">
        <v>57.98</v>
      </c>
      <c r="AJ24" s="105">
        <v>75.209999999999994</v>
      </c>
      <c r="AK24" s="105"/>
      <c r="AL24" s="92">
        <v>52.185000000000002</v>
      </c>
      <c r="AM24" s="92">
        <v>173.70999999999998</v>
      </c>
      <c r="AN24" s="92">
        <v>105.935</v>
      </c>
      <c r="AO24" s="92"/>
      <c r="AP24" s="92">
        <v>41.027865853658497</v>
      </c>
      <c r="AQ24" s="92">
        <v>68.738568464730349</v>
      </c>
      <c r="AR24" s="92">
        <v>98.130057471264166</v>
      </c>
      <c r="AS24" s="92"/>
      <c r="AT24" s="107">
        <v>45087.956309284273</v>
      </c>
      <c r="AU24" s="107">
        <v>39825.168384088429</v>
      </c>
      <c r="AV24" s="107">
        <v>42090.827465620714</v>
      </c>
      <c r="AW24" s="107"/>
      <c r="AX24" s="93">
        <v>49299.606672996066</v>
      </c>
      <c r="AY24" s="93">
        <v>45006.898930665746</v>
      </c>
      <c r="AZ24" s="93">
        <v>43909.852413242923</v>
      </c>
      <c r="BA24" s="93"/>
      <c r="BB24" s="93">
        <v>45651.851124903951</v>
      </c>
      <c r="BC24" s="93">
        <v>43484.716476516958</v>
      </c>
      <c r="BD24" s="93">
        <v>42865.431085352036</v>
      </c>
      <c r="BE24" s="93"/>
      <c r="BF24" s="93">
        <v>45430.130048308914</v>
      </c>
      <c r="BG24" s="93">
        <v>43327.251090836973</v>
      </c>
      <c r="BH24" s="93">
        <v>42939.679992448197</v>
      </c>
      <c r="BI24" s="93"/>
      <c r="BJ24" s="93"/>
      <c r="BK24" s="93"/>
      <c r="BL24" s="93"/>
      <c r="BM24" s="93"/>
      <c r="BN24" s="93">
        <v>45325.566426364574</v>
      </c>
      <c r="BO24" s="93"/>
      <c r="BP24" s="93"/>
      <c r="BQ24" s="93"/>
      <c r="BR24" s="93"/>
      <c r="BS24" s="93">
        <v>43118.816067653272</v>
      </c>
      <c r="BT24" s="93">
        <v>42941.448891829306</v>
      </c>
      <c r="BU24" s="93"/>
      <c r="BV24" s="93"/>
      <c r="BW24" s="93"/>
      <c r="BX24" s="93"/>
      <c r="BY24" s="93"/>
      <c r="BZ24" s="93"/>
      <c r="CA24" s="93"/>
      <c r="CB24" s="93"/>
      <c r="CC24" s="93"/>
      <c r="CD24" s="93">
        <v>910.88295184109541</v>
      </c>
      <c r="CE24" s="93">
        <v>527.01687861698394</v>
      </c>
      <c r="CF24" s="93">
        <v>404.15131494870337</v>
      </c>
      <c r="CG24" s="93"/>
      <c r="CH24" s="93">
        <v>100.74388467366464</v>
      </c>
      <c r="CI24" s="93">
        <v>68.037586468459821</v>
      </c>
      <c r="CJ24" s="93">
        <v>87.161514169469882</v>
      </c>
      <c r="CK24" s="93"/>
      <c r="CL24" s="92">
        <v>0.22067864104355442</v>
      </c>
      <c r="CM24" s="92">
        <v>0.1564632173816797</v>
      </c>
      <c r="CN24" s="92">
        <v>0.20333754254312095</v>
      </c>
      <c r="CO24" s="92"/>
      <c r="CP24" s="92">
        <v>1.9952815261508452</v>
      </c>
      <c r="CQ24" s="92">
        <v>1.2119588704265527</v>
      </c>
      <c r="CR24" s="92">
        <v>0.94283739767826535</v>
      </c>
      <c r="CS24" s="92"/>
      <c r="CT24" s="107">
        <v>1756965</v>
      </c>
      <c r="CU24" s="107">
        <v>2609500</v>
      </c>
      <c r="CV24" s="107">
        <v>3280990</v>
      </c>
      <c r="CW24" s="107"/>
      <c r="CX24" s="93">
        <v>2352915</v>
      </c>
      <c r="CY24" s="93">
        <v>6918030</v>
      </c>
      <c r="CZ24" s="93">
        <v>4548815</v>
      </c>
      <c r="DA24" s="93"/>
      <c r="DB24" s="93">
        <v>1872110.0304878049</v>
      </c>
      <c r="DC24" s="93">
        <v>2984222.9668049794</v>
      </c>
      <c r="DD24" s="93">
        <v>4205630.4022988509</v>
      </c>
      <c r="DE24" s="93"/>
      <c r="DF24" s="93">
        <v>1852230</v>
      </c>
      <c r="DG24" s="93">
        <v>3023160</v>
      </c>
      <c r="DH24" s="93">
        <v>4254165</v>
      </c>
      <c r="DI24" s="93"/>
      <c r="DJ24" s="93">
        <v>1760445</v>
      </c>
      <c r="DK24" s="93"/>
      <c r="DL24" s="93"/>
      <c r="DM24" s="93"/>
      <c r="DN24" s="93"/>
      <c r="DO24" s="93">
        <v>3059280</v>
      </c>
      <c r="DP24" s="93"/>
      <c r="DQ24" s="93"/>
      <c r="DR24" s="93"/>
      <c r="DS24" s="93"/>
      <c r="DT24" s="93">
        <v>4543420</v>
      </c>
      <c r="DU24" s="93"/>
      <c r="DV24" s="93"/>
      <c r="DW24" s="93"/>
      <c r="DX24" s="93"/>
      <c r="DY24" s="93"/>
      <c r="DZ24" s="93"/>
      <c r="EA24" s="93"/>
      <c r="EB24" s="93"/>
      <c r="EC24" s="93"/>
      <c r="ED24" s="93">
        <v>89993.392766298697</v>
      </c>
      <c r="EE24" s="93">
        <v>409664.18559038371</v>
      </c>
      <c r="EF24" s="93">
        <v>415118.56529624795</v>
      </c>
      <c r="EG24" s="93"/>
      <c r="EH24" s="93">
        <v>9953.2919832508014</v>
      </c>
      <c r="EI24" s="93">
        <v>52887.418944306017</v>
      </c>
      <c r="EJ24" s="93">
        <v>89526.772208254086</v>
      </c>
      <c r="EK24" s="93"/>
      <c r="EL24" s="92">
        <v>0.53166169835954191</v>
      </c>
      <c r="EM24" s="92">
        <v>1.7722341638878703</v>
      </c>
      <c r="EN24" s="92">
        <v>2.128736090535146</v>
      </c>
      <c r="EO24" s="93"/>
      <c r="EP24" s="92">
        <v>4.8070568129400835</v>
      </c>
      <c r="EQ24" s="92">
        <v>13.727666804635094</v>
      </c>
      <c r="ER24" s="92">
        <v>9.8705431906079735</v>
      </c>
      <c r="ES24" s="93"/>
      <c r="ET24" s="92">
        <v>0</v>
      </c>
      <c r="EU24" s="92">
        <v>0</v>
      </c>
      <c r="EV24" s="92">
        <v>0</v>
      </c>
      <c r="EW24" s="92"/>
      <c r="EX24" s="92">
        <v>0</v>
      </c>
      <c r="EY24" s="92">
        <v>0</v>
      </c>
      <c r="EZ24" s="92">
        <v>0</v>
      </c>
      <c r="FA24" s="92"/>
      <c r="FB24" s="92">
        <v>0</v>
      </c>
      <c r="FC24" s="92">
        <v>0</v>
      </c>
      <c r="FD24" s="92">
        <v>0</v>
      </c>
      <c r="FE24" s="92"/>
      <c r="FF24" s="157" t="s">
        <v>109</v>
      </c>
      <c r="FG24" s="158"/>
      <c r="FH24" s="158"/>
      <c r="FI24" s="158"/>
      <c r="FJ24" s="158"/>
      <c r="FK24" s="158"/>
      <c r="FL24" s="158"/>
      <c r="FM24" s="158"/>
      <c r="FN24" s="158"/>
      <c r="FO24" s="158"/>
      <c r="FP24" s="158"/>
      <c r="FQ24" s="159"/>
      <c r="FR24" s="108">
        <v>48</v>
      </c>
      <c r="FS24" s="108">
        <v>24</v>
      </c>
      <c r="FT24" s="108">
        <v>18</v>
      </c>
      <c r="FU24" s="108">
        <v>6</v>
      </c>
      <c r="FV24" s="108"/>
      <c r="FW24" s="108">
        <v>2808.2650000000008</v>
      </c>
      <c r="FX24" s="108">
        <v>1082.1200000000003</v>
      </c>
      <c r="FY24" s="107">
        <v>1218.3900000000003</v>
      </c>
      <c r="FZ24" s="107">
        <v>507.755</v>
      </c>
      <c r="GA24" s="107"/>
      <c r="GB24" s="107">
        <v>115993900</v>
      </c>
      <c r="GC24" s="107">
        <v>45195195</v>
      </c>
      <c r="GD24" s="107">
        <v>50291700</v>
      </c>
      <c r="GE24" s="107">
        <v>20507005</v>
      </c>
      <c r="GF24" s="107"/>
      <c r="GG24" s="91"/>
      <c r="GH24" s="91"/>
      <c r="GI24" s="91"/>
      <c r="GJ24" s="91"/>
      <c r="GK24" s="89">
        <v>43035</v>
      </c>
      <c r="GL24" s="89">
        <v>44861</v>
      </c>
      <c r="GM24" s="93">
        <v>0</v>
      </c>
      <c r="GN24" s="93">
        <v>0</v>
      </c>
      <c r="GO24" s="93">
        <v>0</v>
      </c>
      <c r="GP24" s="102" t="s">
        <v>76</v>
      </c>
      <c r="GQ24" s="93">
        <v>1699139670</v>
      </c>
      <c r="GR24" s="93">
        <v>2834748255</v>
      </c>
      <c r="GS24" s="93">
        <v>31834807.547169812</v>
      </c>
      <c r="GT24" s="93">
        <v>115993900</v>
      </c>
      <c r="GU24" s="93">
        <v>26605.87048179757</v>
      </c>
      <c r="GV24" s="93">
        <v>1756965</v>
      </c>
      <c r="GW24" s="93">
        <v>2731900</v>
      </c>
      <c r="GX24" s="93">
        <v>3280990</v>
      </c>
      <c r="GY24" s="93"/>
      <c r="GZ24" s="93">
        <v>2148900</v>
      </c>
      <c r="HA24" s="93">
        <v>3066420</v>
      </c>
      <c r="HB24" s="93">
        <v>4059115</v>
      </c>
      <c r="HC24" s="93"/>
      <c r="HD24" s="93">
        <v>1883133.125</v>
      </c>
      <c r="HE24" s="93">
        <v>2793983.3333333335</v>
      </c>
      <c r="HF24" s="93">
        <v>3417834.1666666665</v>
      </c>
      <c r="HG24" s="93"/>
      <c r="HH24" s="93">
        <v>1756965</v>
      </c>
      <c r="HI24" s="93">
        <v>2746775</v>
      </c>
      <c r="HJ24" s="93">
        <v>3291725</v>
      </c>
      <c r="HK24" s="93"/>
      <c r="HL24" s="94">
        <v>42.065000000000005</v>
      </c>
      <c r="HM24" s="94">
        <v>66.23</v>
      </c>
      <c r="HN24" s="94">
        <v>80.569999999999993</v>
      </c>
      <c r="HO24" s="94"/>
      <c r="HP24" s="94">
        <v>51.29</v>
      </c>
      <c r="HQ24" s="94">
        <v>74.73</v>
      </c>
      <c r="HR24" s="94">
        <v>102.13500000000001</v>
      </c>
      <c r="HS24" s="94"/>
      <c r="HT24" s="92">
        <v>45.088333333333345</v>
      </c>
      <c r="HU24" s="92">
        <v>67.688333333333347</v>
      </c>
      <c r="HV24" s="93">
        <v>84.625833333333333</v>
      </c>
      <c r="HW24" s="92"/>
      <c r="HX24" s="92">
        <v>42.065000000000005</v>
      </c>
      <c r="HY24" s="92">
        <v>66.449999999999989</v>
      </c>
      <c r="HZ24" s="92">
        <v>81</v>
      </c>
      <c r="IA24" s="94"/>
    </row>
    <row r="25" spans="1:235" ht="15.75" x14ac:dyDescent="0.25">
      <c r="A25" s="60" t="s">
        <v>91</v>
      </c>
      <c r="B25" s="59" t="s">
        <v>106</v>
      </c>
      <c r="C25" s="59" t="s">
        <v>72</v>
      </c>
      <c r="D25" s="59" t="s">
        <v>90</v>
      </c>
      <c r="E25" s="59" t="s">
        <v>89</v>
      </c>
      <c r="F25" s="59" t="s">
        <v>88</v>
      </c>
      <c r="G25" s="58" t="s">
        <v>87</v>
      </c>
      <c r="H25" s="42">
        <f>SUM(H18:H24)</f>
        <v>7</v>
      </c>
      <c r="I25" s="41">
        <f>SUM(I18:I24)</f>
        <v>2894</v>
      </c>
      <c r="J25" s="41">
        <f t="shared" ref="J25:K25" si="99">SUM(J18:J24)</f>
        <v>1516</v>
      </c>
      <c r="K25" s="41">
        <f t="shared" si="99"/>
        <v>856</v>
      </c>
      <c r="L25" s="41">
        <f>SUM(L18:L24)</f>
        <v>522</v>
      </c>
      <c r="M25" s="41"/>
      <c r="N25" s="41">
        <f>SUM(N18:N24)</f>
        <v>161583.965</v>
      </c>
      <c r="O25" s="41">
        <f t="shared" ref="O25:Q25" si="100">SUM(O18:O24)</f>
        <v>60898.909999999974</v>
      </c>
      <c r="P25" s="41">
        <f t="shared" si="100"/>
        <v>55360.340000000011</v>
      </c>
      <c r="Q25" s="41">
        <f t="shared" si="100"/>
        <v>45324.714999999997</v>
      </c>
      <c r="R25" s="41"/>
      <c r="S25" s="41">
        <f>SUM(S18:S24)</f>
        <v>1699</v>
      </c>
      <c r="T25" s="41">
        <f t="shared" ref="T25:V25" si="101">SUM(T18:T24)</f>
        <v>852</v>
      </c>
      <c r="U25" s="41">
        <f t="shared" si="101"/>
        <v>520</v>
      </c>
      <c r="V25" s="41">
        <f t="shared" si="101"/>
        <v>327</v>
      </c>
      <c r="W25" s="41"/>
      <c r="X25" s="41">
        <f>SUM(X18:X24)</f>
        <v>96386.989999999962</v>
      </c>
      <c r="Y25" s="41">
        <f t="shared" ref="Y25:Z25" si="102">SUM(Y18:Y24)</f>
        <v>33407.169999999984</v>
      </c>
      <c r="Z25" s="41">
        <f t="shared" si="102"/>
        <v>33882.685000000005</v>
      </c>
      <c r="AA25" s="41">
        <f>SUM(AA18:AA24)</f>
        <v>29097.134999999973</v>
      </c>
      <c r="AB25" s="41"/>
      <c r="AC25" s="43">
        <f>SUM(AC18:AC24)</f>
        <v>4200760272</v>
      </c>
      <c r="AD25" s="43">
        <f t="shared" ref="AD25:AF25" si="103">SUM(AD18:AD24)</f>
        <v>1466361203</v>
      </c>
      <c r="AE25" s="43">
        <f t="shared" si="103"/>
        <v>1447316834</v>
      </c>
      <c r="AF25" s="43">
        <f t="shared" si="103"/>
        <v>1287082235</v>
      </c>
      <c r="AG25" s="43"/>
      <c r="AH25" s="41">
        <f>MIN(AH18:AH24)</f>
        <v>26.86</v>
      </c>
      <c r="AI25" s="41">
        <f t="shared" ref="AI25:AJ25" si="104">MIN(AI18:AI24)</f>
        <v>52.8</v>
      </c>
      <c r="AJ25" s="41">
        <f t="shared" si="104"/>
        <v>60.894999999999996</v>
      </c>
      <c r="AK25" s="41"/>
      <c r="AL25" s="44">
        <f>MAX(AL18:AL24)</f>
        <v>56.180000000000007</v>
      </c>
      <c r="AM25" s="44">
        <f t="shared" ref="AM25" si="105">MAX(AM18:AM24)</f>
        <v>173.70999999999998</v>
      </c>
      <c r="AN25" s="44">
        <f>MAX(AN18:AN24)</f>
        <v>129.38</v>
      </c>
      <c r="AO25" s="44"/>
      <c r="AP25" s="44">
        <f>AVERAGE(AP18:AP24)</f>
        <v>42.006865010488724</v>
      </c>
      <c r="AQ25" s="44">
        <f t="shared" ref="AQ25:AR25" si="106">AVERAGE(AQ18:AQ24)</f>
        <v>66.297296869445105</v>
      </c>
      <c r="AR25" s="44">
        <f t="shared" si="106"/>
        <v>91.173985377499562</v>
      </c>
      <c r="AS25" s="44"/>
      <c r="AT25" s="45">
        <f>MIN(AT18:AT24)</f>
        <v>36405.124575311434</v>
      </c>
      <c r="AU25" s="45">
        <f t="shared" ref="AU25:AV25" si="107">MIN(AU18:AU24)</f>
        <v>36176.784275817627</v>
      </c>
      <c r="AV25" s="45">
        <f t="shared" si="107"/>
        <v>36656.492537313432</v>
      </c>
      <c r="AW25" s="45"/>
      <c r="AX25" s="46">
        <f>MAX(AX18:AX24)</f>
        <v>72751.445086705207</v>
      </c>
      <c r="AY25" s="46">
        <f t="shared" ref="AY25:AZ25" si="108">MAX(AY18:AY24)</f>
        <v>89390.980245993283</v>
      </c>
      <c r="AZ25" s="46">
        <f t="shared" si="108"/>
        <v>92861.052631578947</v>
      </c>
      <c r="BA25" s="46"/>
      <c r="BB25" s="46">
        <f>AVERAGE(BB18:BB24)</f>
        <v>47157.037665132659</v>
      </c>
      <c r="BC25" s="46">
        <f t="shared" ref="BC25" si="109">AVERAGE(BC18:BC24)</f>
        <v>51702.277702484898</v>
      </c>
      <c r="BD25" s="46">
        <f>AVERAGE(BD18:BD24)</f>
        <v>51222.954587482425</v>
      </c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>
        <f>AVERAGE(CD18:CD24)</f>
        <v>1277.4540723844982</v>
      </c>
      <c r="CE25" s="46">
        <f t="shared" ref="CE25:CF25" si="110">AVERAGE(CE18:CE24)</f>
        <v>1535.1556842296079</v>
      </c>
      <c r="CF25" s="46">
        <f t="shared" si="110"/>
        <v>1619.6725723302557</v>
      </c>
      <c r="CG25" s="46"/>
      <c r="CH25" s="46">
        <f>AVERAGE(CH18:CH24)</f>
        <v>405.94638053547413</v>
      </c>
      <c r="CI25" s="46">
        <f t="shared" ref="CI25:CJ25" si="111">AVERAGE(CI18:CI24)</f>
        <v>1473.4227777055694</v>
      </c>
      <c r="CJ25" s="46">
        <f t="shared" si="111"/>
        <v>811.19926225522374</v>
      </c>
      <c r="CK25" s="46"/>
      <c r="CL25" s="44">
        <f>AVERAGE(CL18:CL24)</f>
        <v>0.75522581826589985</v>
      </c>
      <c r="CM25" s="44">
        <f t="shared" ref="CM25:CN25" si="112">AVERAGE(CM18:CM24)</f>
        <v>2.4953778442827228</v>
      </c>
      <c r="CN25" s="44">
        <f t="shared" si="112"/>
        <v>1.4318862268172297</v>
      </c>
      <c r="CO25" s="44"/>
      <c r="CP25" s="44">
        <f>AVERAGE(CP18:CP24)</f>
        <v>2.563183993919226</v>
      </c>
      <c r="CQ25" s="44">
        <f t="shared" ref="CQ25:CR25" si="113">AVERAGE(CQ18:CQ24)</f>
        <v>3.1113074817111861</v>
      </c>
      <c r="CR25" s="44">
        <f t="shared" si="113"/>
        <v>3.163740398026714</v>
      </c>
      <c r="CS25" s="44"/>
      <c r="CT25" s="45">
        <f>MIN(CT18:CT24)</f>
        <v>1050805</v>
      </c>
      <c r="CU25" s="45">
        <f t="shared" ref="CU25:CV25" si="114">MIN(CU18:CU24)</f>
        <v>2024907</v>
      </c>
      <c r="CV25" s="45">
        <f t="shared" si="114"/>
        <v>2275045</v>
      </c>
      <c r="CW25" s="45"/>
      <c r="CX25" s="46">
        <f>MAX(CX18:CX24)</f>
        <v>3775800</v>
      </c>
      <c r="CY25" s="46">
        <f t="shared" ref="CY25:CZ25" si="115">MAX(CY18:CY24)</f>
        <v>6918030</v>
      </c>
      <c r="CZ25" s="46">
        <f t="shared" si="115"/>
        <v>11823300</v>
      </c>
      <c r="DA25" s="46"/>
      <c r="DB25" s="46">
        <f>AVERAGE(DB18:DB24)</f>
        <v>2023050.0783028863</v>
      </c>
      <c r="DC25" s="46">
        <f t="shared" ref="DC25" si="116">AVERAGE(DC18:DC24)</f>
        <v>3490031.3909692178</v>
      </c>
      <c r="DD25" s="46">
        <f>AVERAGE(DD18:DD24)</f>
        <v>4891403.4060149072</v>
      </c>
      <c r="DE25" s="46"/>
      <c r="DF25" s="46">
        <v>1760445</v>
      </c>
      <c r="DG25" s="46">
        <v>2765900</v>
      </c>
      <c r="DH25" s="46">
        <v>3968289</v>
      </c>
      <c r="DI25" s="46"/>
      <c r="DJ25" s="46"/>
      <c r="DK25" s="46"/>
      <c r="DL25" s="47"/>
      <c r="DM25" s="48"/>
      <c r="DN25" s="48"/>
      <c r="DO25" s="46"/>
      <c r="DP25" s="46"/>
      <c r="DQ25" s="48"/>
      <c r="DR25" s="47"/>
      <c r="DS25" s="48"/>
      <c r="DT25" s="46"/>
      <c r="DU25" s="46"/>
      <c r="DV25" s="48"/>
      <c r="DW25" s="48"/>
      <c r="DX25" s="47"/>
      <c r="DY25" s="46"/>
      <c r="DZ25" s="46"/>
      <c r="EA25" s="47"/>
      <c r="EB25" s="48"/>
      <c r="EC25" s="48"/>
      <c r="ED25" s="46">
        <f>AVERAGE(ED18:ED24)</f>
        <v>129083.67346830956</v>
      </c>
      <c r="EE25" s="46">
        <f t="shared" ref="EE25:EF25" si="117">AVERAGE(EE18:EE24)</f>
        <v>192136.98831108157</v>
      </c>
      <c r="EF25" s="46">
        <f t="shared" si="117"/>
        <v>399112.39079320116</v>
      </c>
      <c r="EG25" s="46"/>
      <c r="EH25" s="46">
        <f>AVERAGE(EH18:EH24)</f>
        <v>33370.303750892672</v>
      </c>
      <c r="EI25" s="46">
        <f t="shared" ref="EI25" si="118">AVERAGE(EI18:EI24)</f>
        <v>131517.82943923862</v>
      </c>
      <c r="EJ25" s="46">
        <f>AVERAGE(EJ18:EJ24)</f>
        <v>235520.25363372776</v>
      </c>
      <c r="EK25" s="46"/>
      <c r="EL25" s="44">
        <f>AVERAGE(EL18:EL24)</f>
        <v>1.4624403755940902</v>
      </c>
      <c r="EM25" s="44">
        <f t="shared" ref="EM25:EN25" si="119">AVERAGE(EM18:EM24)</f>
        <v>2.9730197857987228</v>
      </c>
      <c r="EN25" s="44">
        <f t="shared" si="119"/>
        <v>3.3047649405035959</v>
      </c>
      <c r="EO25" s="44"/>
      <c r="EP25" s="44">
        <f>AVERAGE(EP18:EP24)</f>
        <v>6.834441104974899</v>
      </c>
      <c r="EQ25" s="44">
        <f t="shared" ref="EQ25:ER25" si="120">AVERAGE(EQ18:EQ24)</f>
        <v>6.0950840714251706</v>
      </c>
      <c r="ER25" s="44">
        <f t="shared" si="120"/>
        <v>6.914645327080434</v>
      </c>
      <c r="ES25" s="44"/>
      <c r="ET25" s="49" t="s">
        <v>15</v>
      </c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1"/>
      <c r="FF25" s="151"/>
      <c r="FG25" s="152"/>
      <c r="FH25" s="152"/>
      <c r="FI25" s="152"/>
      <c r="FJ25" s="152"/>
      <c r="FK25" s="152"/>
      <c r="FL25" s="152"/>
      <c r="FM25" s="152"/>
      <c r="FN25" s="152"/>
      <c r="FO25" s="152"/>
      <c r="FP25" s="152"/>
      <c r="FQ25" s="153"/>
      <c r="FR25" s="88">
        <f>SUM(FR18:FR24)</f>
        <v>151</v>
      </c>
      <c r="FS25" s="103">
        <f t="shared" ref="FS25:FU25" si="121">SUM(FS18:FS24)</f>
        <v>89</v>
      </c>
      <c r="FT25" s="103">
        <f t="shared" si="121"/>
        <v>46</v>
      </c>
      <c r="FU25" s="103">
        <f t="shared" si="121"/>
        <v>16</v>
      </c>
      <c r="FV25" s="88"/>
      <c r="FW25" s="103">
        <f t="shared" ref="FW25:FZ25" si="122">SUM(FW18:FW24)</f>
        <v>8357.7750000000015</v>
      </c>
      <c r="FX25" s="103">
        <f t="shared" si="122"/>
        <v>3848.8200000000015</v>
      </c>
      <c r="FY25" s="103">
        <f t="shared" si="122"/>
        <v>3042.3300000000004</v>
      </c>
      <c r="FZ25" s="103">
        <f t="shared" si="122"/>
        <v>1466.625</v>
      </c>
      <c r="GA25" s="88"/>
      <c r="GB25" s="53">
        <f t="shared" ref="GB25:GD25" si="123">SUM(GB18:GB24)</f>
        <v>348947147</v>
      </c>
      <c r="GC25" s="53">
        <f t="shared" si="123"/>
        <v>158208365</v>
      </c>
      <c r="GD25" s="53">
        <f t="shared" si="123"/>
        <v>124496550</v>
      </c>
      <c r="GE25" s="53">
        <f>SUM(GE18:GE24)</f>
        <v>66242232</v>
      </c>
      <c r="GF25" s="53"/>
      <c r="GG25" s="154" t="s">
        <v>18</v>
      </c>
      <c r="GH25" s="155"/>
      <c r="GI25" s="155"/>
      <c r="GJ25" s="156"/>
      <c r="GK25" s="54"/>
      <c r="GL25" s="54"/>
      <c r="GM25" s="46"/>
      <c r="GN25" s="46"/>
      <c r="GO25" s="47"/>
      <c r="GP25" s="55"/>
      <c r="GQ25" s="56"/>
      <c r="GR25" s="56"/>
      <c r="GS25" s="56">
        <f>SUM(GS18:GS24)</f>
        <v>163302415.27015597</v>
      </c>
      <c r="GT25" s="56"/>
      <c r="GU25" s="56">
        <f>AVERAGE(GU18:GU24)</f>
        <v>31814.756781926353</v>
      </c>
      <c r="GV25" s="56">
        <f t="shared" ref="GV25:GX25" si="124">AVERAGE(GV18:GV24)</f>
        <v>2191793.4285714286</v>
      </c>
      <c r="GW25" s="56">
        <f t="shared" si="124"/>
        <v>2487005.2000000002</v>
      </c>
      <c r="GX25" s="56">
        <f t="shared" si="124"/>
        <v>5062615.2</v>
      </c>
      <c r="GY25" s="56"/>
      <c r="GZ25" s="56">
        <f t="shared" ref="GZ25:HB25" si="125">AVERAGE(GZ18:GZ24)</f>
        <v>2467933.5714285714</v>
      </c>
      <c r="HA25" s="56">
        <f t="shared" si="125"/>
        <v>2783429.8</v>
      </c>
      <c r="HB25" s="56">
        <f t="shared" si="125"/>
        <v>5231086.8</v>
      </c>
      <c r="HC25" s="56"/>
      <c r="HD25" s="56">
        <f t="shared" ref="HD25:HF25" si="126">AVERAGE(HD18:HD24)</f>
        <v>2307681.9091880345</v>
      </c>
      <c r="HE25" s="56">
        <f t="shared" si="126"/>
        <v>2613470.1952380952</v>
      </c>
      <c r="HF25" s="56">
        <f t="shared" si="126"/>
        <v>5096407.333333334</v>
      </c>
      <c r="HG25" s="56"/>
      <c r="HH25" s="56">
        <v>1756965</v>
      </c>
      <c r="HI25" s="56">
        <v>2746775</v>
      </c>
      <c r="HJ25" s="56">
        <v>3806963</v>
      </c>
      <c r="HK25" s="56"/>
      <c r="HL25" s="57">
        <f>AVERAGE(HL18:HL24)</f>
        <v>43.369285714285709</v>
      </c>
      <c r="HM25" s="57">
        <f t="shared" ref="HM25:HN25" si="127">AVERAGE(HM18:HM24)</f>
        <v>62.206000000000003</v>
      </c>
      <c r="HN25" s="57">
        <f t="shared" si="127"/>
        <v>94.144000000000005</v>
      </c>
      <c r="HO25" s="57"/>
      <c r="HP25" s="57">
        <f t="shared" ref="HP25:HR25" si="128">AVERAGE(HP18:HP24)</f>
        <v>49.424285714285716</v>
      </c>
      <c r="HQ25" s="57">
        <f t="shared" si="128"/>
        <v>70.012</v>
      </c>
      <c r="HR25" s="57">
        <f t="shared" si="128"/>
        <v>98.765000000000001</v>
      </c>
      <c r="HS25" s="57"/>
      <c r="HT25" s="57">
        <f t="shared" ref="HT25:HU25" si="129">AVERAGE(HT18:HT24)</f>
        <v>45.978192155067163</v>
      </c>
      <c r="HU25" s="57">
        <f t="shared" si="129"/>
        <v>65.329666666666668</v>
      </c>
      <c r="HV25" s="57">
        <f>AVERAGE(HV18:HV24)</f>
        <v>95.109166666666667</v>
      </c>
      <c r="HW25" s="57"/>
      <c r="HX25" s="57"/>
      <c r="HY25" s="57"/>
      <c r="HZ25" s="57"/>
      <c r="IA25" s="57"/>
    </row>
    <row r="26" spans="1:235" x14ac:dyDescent="0.25">
      <c r="A26" s="95" t="s">
        <v>0</v>
      </c>
      <c r="B26" s="96" t="s">
        <v>110</v>
      </c>
      <c r="C26" s="96" t="s">
        <v>72</v>
      </c>
      <c r="D26" s="96" t="s">
        <v>73</v>
      </c>
      <c r="E26" s="96" t="s">
        <v>74</v>
      </c>
      <c r="F26" s="96" t="s">
        <v>75</v>
      </c>
      <c r="G26" s="97">
        <v>30</v>
      </c>
      <c r="H26" s="95">
        <v>1</v>
      </c>
      <c r="I26" s="98">
        <v>533</v>
      </c>
      <c r="J26" s="98">
        <v>387</v>
      </c>
      <c r="K26" s="98">
        <v>88</v>
      </c>
      <c r="L26" s="98">
        <v>58</v>
      </c>
      <c r="M26" s="98"/>
      <c r="N26" s="98">
        <v>23589.220000000023</v>
      </c>
      <c r="O26" s="98">
        <v>13577.830000000014</v>
      </c>
      <c r="P26" s="98">
        <v>5201.2900000000036</v>
      </c>
      <c r="Q26" s="98">
        <v>4810.100000000004</v>
      </c>
      <c r="R26" s="98"/>
      <c r="S26" s="98">
        <v>311</v>
      </c>
      <c r="T26" s="98">
        <v>221</v>
      </c>
      <c r="U26" s="98">
        <v>52</v>
      </c>
      <c r="V26" s="98">
        <v>38</v>
      </c>
      <c r="W26" s="98"/>
      <c r="X26" s="98">
        <v>13893.990000000003</v>
      </c>
      <c r="Y26" s="98">
        <v>7721.83</v>
      </c>
      <c r="Z26" s="98">
        <v>3041.320000000002</v>
      </c>
      <c r="AA26" s="98">
        <v>3130.840000000002</v>
      </c>
      <c r="AB26" s="98"/>
      <c r="AC26" s="99">
        <v>564792471</v>
      </c>
      <c r="AD26" s="99">
        <v>316118790</v>
      </c>
      <c r="AE26" s="99">
        <v>120428894</v>
      </c>
      <c r="AF26" s="99">
        <v>128244787</v>
      </c>
      <c r="AG26" s="99"/>
      <c r="AH26" s="98">
        <v>26.86</v>
      </c>
      <c r="AI26" s="98">
        <v>52.8</v>
      </c>
      <c r="AJ26" s="98">
        <v>80.400000000000006</v>
      </c>
      <c r="AK26" s="98"/>
      <c r="AL26" s="98">
        <v>44.120000000000005</v>
      </c>
      <c r="AM26" s="98">
        <v>63.190000000000005</v>
      </c>
      <c r="AN26" s="98">
        <v>85.42</v>
      </c>
      <c r="AO26" s="98"/>
      <c r="AP26" s="98">
        <v>34.940407239819002</v>
      </c>
      <c r="AQ26" s="98">
        <v>58.486923076923112</v>
      </c>
      <c r="AR26" s="98">
        <v>82.390526315789529</v>
      </c>
      <c r="AS26" s="98"/>
      <c r="AT26" s="99">
        <v>38405.124575311434</v>
      </c>
      <c r="AU26" s="99">
        <v>38217.061382310298</v>
      </c>
      <c r="AV26" s="99">
        <v>38690.820895522382</v>
      </c>
      <c r="AW26" s="99"/>
      <c r="AX26" s="99">
        <v>43407.038899179672</v>
      </c>
      <c r="AY26" s="99">
        <v>41362.094037809016</v>
      </c>
      <c r="AZ26" s="99">
        <v>45067.03348162023</v>
      </c>
      <c r="BA26" s="99"/>
      <c r="BB26" s="99">
        <v>40898.147731863668</v>
      </c>
      <c r="BC26" s="99">
        <v>39652.703440976933</v>
      </c>
      <c r="BD26" s="99">
        <v>40883.337061464881</v>
      </c>
      <c r="BE26" s="99"/>
      <c r="BF26" s="99">
        <v>40532.376609442057</v>
      </c>
      <c r="BG26" s="99">
        <v>40403.16287878788</v>
      </c>
      <c r="BH26" s="99">
        <v>38728.525759252429</v>
      </c>
      <c r="BI26" s="99"/>
      <c r="BJ26" s="99"/>
      <c r="BK26" s="99"/>
      <c r="BL26" s="99"/>
      <c r="BM26" s="99"/>
      <c r="BN26" s="99">
        <v>40506.045983536751</v>
      </c>
      <c r="BO26" s="99"/>
      <c r="BP26" s="99"/>
      <c r="BQ26" s="99"/>
      <c r="BR26" s="99"/>
      <c r="BS26" s="99">
        <v>40403.16287878788</v>
      </c>
      <c r="BT26" s="99">
        <v>38690.820895522382</v>
      </c>
      <c r="BU26" s="99"/>
      <c r="BV26" s="99"/>
      <c r="BW26" s="99"/>
      <c r="BX26" s="99"/>
      <c r="BY26" s="99"/>
      <c r="BZ26" s="99"/>
      <c r="CA26" s="99"/>
      <c r="CB26" s="99"/>
      <c r="CC26" s="99"/>
      <c r="CD26" s="99">
        <v>935.99668585934273</v>
      </c>
      <c r="CE26" s="99">
        <v>1267.1711864582435</v>
      </c>
      <c r="CF26" s="99">
        <v>3055.8939782522084</v>
      </c>
      <c r="CG26" s="99"/>
      <c r="CH26" s="99">
        <v>126.20976737448386</v>
      </c>
      <c r="CI26" s="99">
        <v>354.87891509032437</v>
      </c>
      <c r="CJ26" s="99">
        <v>1004.7717506744052</v>
      </c>
      <c r="CK26" s="99"/>
      <c r="CL26" s="98">
        <v>0.30859531390502087</v>
      </c>
      <c r="CM26" s="98">
        <v>0.89496776838573389</v>
      </c>
      <c r="CN26" s="98">
        <v>2.4576559128815978</v>
      </c>
      <c r="CO26" s="98"/>
      <c r="CP26" s="98">
        <v>2.2886041001072268</v>
      </c>
      <c r="CQ26" s="98">
        <v>3.1956741318897168</v>
      </c>
      <c r="CR26" s="98">
        <v>7.4746686496210231</v>
      </c>
      <c r="CS26" s="98"/>
      <c r="CT26" s="99">
        <v>1107045</v>
      </c>
      <c r="CU26" s="99">
        <v>2133287</v>
      </c>
      <c r="CV26" s="99">
        <v>3110742</v>
      </c>
      <c r="CW26" s="99"/>
      <c r="CX26" s="99">
        <v>1833770</v>
      </c>
      <c r="CY26" s="99">
        <v>2559900</v>
      </c>
      <c r="CZ26" s="99">
        <v>3849626</v>
      </c>
      <c r="DA26" s="99"/>
      <c r="DB26" s="99">
        <v>1430401.7647058824</v>
      </c>
      <c r="DC26" s="99">
        <v>2315940.269230769</v>
      </c>
      <c r="DD26" s="99">
        <v>3374862.8157894737</v>
      </c>
      <c r="DE26" s="99"/>
      <c r="DF26" s="99">
        <v>1395446</v>
      </c>
      <c r="DG26" s="99">
        <v>2372133</v>
      </c>
      <c r="DH26" s="99">
        <v>3149791</v>
      </c>
      <c r="DI26" s="99"/>
      <c r="DJ26" s="99">
        <v>1427028</v>
      </c>
      <c r="DK26" s="99"/>
      <c r="DL26" s="99"/>
      <c r="DM26" s="99"/>
      <c r="DN26" s="99"/>
      <c r="DO26" s="99">
        <v>2133287</v>
      </c>
      <c r="DP26" s="99"/>
      <c r="DQ26" s="99"/>
      <c r="DR26" s="99"/>
      <c r="DS26" s="99"/>
      <c r="DT26" s="99">
        <v>3110742</v>
      </c>
      <c r="DU26" s="99"/>
      <c r="DV26" s="99"/>
      <c r="DW26" s="99"/>
      <c r="DX26" s="99"/>
      <c r="DY26" s="99"/>
      <c r="DZ26" s="99"/>
      <c r="EA26" s="99"/>
      <c r="EB26" s="99"/>
      <c r="EC26" s="99"/>
      <c r="ED26" s="99">
        <v>213754.06290082072</v>
      </c>
      <c r="EE26" s="99">
        <v>156699.1850361223</v>
      </c>
      <c r="EF26" s="99">
        <v>345268.20838313556</v>
      </c>
      <c r="EG26" s="99"/>
      <c r="EH26" s="99">
        <v>28822.591961738504</v>
      </c>
      <c r="EI26" s="99">
        <v>43884.549597900397</v>
      </c>
      <c r="EJ26" s="99">
        <v>113523.48761384512</v>
      </c>
      <c r="EK26" s="99"/>
      <c r="EL26" s="98">
        <v>2.014999748526245</v>
      </c>
      <c r="EM26" s="98">
        <v>1.894891253498368</v>
      </c>
      <c r="EN26" s="98">
        <v>3.3637956210462687</v>
      </c>
      <c r="EO26" s="99"/>
      <c r="EP26" s="98">
        <v>14.943638086518481</v>
      </c>
      <c r="EQ26" s="98">
        <v>6.7661151333652203</v>
      </c>
      <c r="ER26" s="98">
        <v>10.230584981640737</v>
      </c>
      <c r="ES26" s="99"/>
      <c r="ET26" s="98">
        <v>2.6062979354450033</v>
      </c>
      <c r="EU26" s="98">
        <v>6.7811685984467003</v>
      </c>
      <c r="EV26" s="98">
        <v>4.4225668128233888</v>
      </c>
      <c r="EW26" s="98"/>
      <c r="EX26" s="98">
        <v>6.6861758913689133</v>
      </c>
      <c r="EY26" s="98">
        <v>6.5858913905630327</v>
      </c>
      <c r="EZ26" s="98">
        <v>6.1751978222316612</v>
      </c>
      <c r="FA26" s="98"/>
      <c r="FB26" s="98">
        <v>3.8168288952043863</v>
      </c>
      <c r="FC26" s="98">
        <v>4.6670822679523365</v>
      </c>
      <c r="FD26" s="98">
        <v>1.5639319265120837</v>
      </c>
      <c r="FE26" s="98"/>
      <c r="FF26" s="19">
        <f t="shared" ref="FF26:FH30" si="130">(CT26-CT18)/CT18*100</f>
        <v>5.3520872093299898</v>
      </c>
      <c r="FG26" s="19">
        <f t="shared" si="130"/>
        <v>5.3523445768126638</v>
      </c>
      <c r="FH26" s="19">
        <f t="shared" si="130"/>
        <v>5.5497081618983826</v>
      </c>
      <c r="FI26" s="19"/>
      <c r="FJ26" s="19">
        <f t="shared" ref="FJ26:FL30" si="131">(CX26-CX18)/CX18*100</f>
        <v>5.2783566708576615</v>
      </c>
      <c r="FK26" s="19">
        <f t="shared" si="131"/>
        <v>5.2002169839234638</v>
      </c>
      <c r="FL26" s="19">
        <f t="shared" si="131"/>
        <v>4.7310381676980278</v>
      </c>
      <c r="FM26" s="19"/>
      <c r="FN26" s="19">
        <f t="shared" ref="FN26:FP30" si="132">(DB26-DB18)/DB18*100</f>
        <v>5.1928398567223182</v>
      </c>
      <c r="FO26" s="19">
        <f t="shared" si="132"/>
        <v>4.8054757566649808</v>
      </c>
      <c r="FP26" s="19">
        <f t="shared" si="132"/>
        <v>4.8344040251336908</v>
      </c>
      <c r="FQ26" s="19"/>
      <c r="FR26" s="98">
        <v>28</v>
      </c>
      <c r="FS26" s="98">
        <v>22</v>
      </c>
      <c r="FT26" s="98">
        <v>5</v>
      </c>
      <c r="FU26" s="98">
        <v>1</v>
      </c>
      <c r="FV26" s="98"/>
      <c r="FW26" s="98">
        <v>1252.6100000000001</v>
      </c>
      <c r="FX26" s="98">
        <v>842.01</v>
      </c>
      <c r="FY26" s="99">
        <v>322.12</v>
      </c>
      <c r="FZ26" s="99">
        <v>88.48</v>
      </c>
      <c r="GA26" s="99"/>
      <c r="GB26" s="98">
        <v>45791052</v>
      </c>
      <c r="GC26" s="99">
        <v>30367641</v>
      </c>
      <c r="GD26" s="99">
        <v>11747685</v>
      </c>
      <c r="GE26" s="99">
        <v>3675726</v>
      </c>
      <c r="GF26" s="99"/>
      <c r="GG26" s="95"/>
      <c r="GH26" s="95"/>
      <c r="GI26" s="95"/>
      <c r="GJ26" s="95"/>
      <c r="GK26" s="96">
        <v>42773</v>
      </c>
      <c r="GL26" s="96">
        <v>43922</v>
      </c>
      <c r="GM26" s="99">
        <v>1531240000</v>
      </c>
      <c r="GN26" s="99">
        <v>110419000</v>
      </c>
      <c r="GO26" s="99">
        <v>-1420821000</v>
      </c>
      <c r="GP26" s="100" t="s">
        <v>76</v>
      </c>
      <c r="GQ26" s="99">
        <v>564792471</v>
      </c>
      <c r="GR26" s="99">
        <v>684663758</v>
      </c>
      <c r="GS26" s="99">
        <v>20736836.842105262</v>
      </c>
      <c r="GT26" s="99">
        <v>45791052</v>
      </c>
      <c r="GU26" s="99">
        <v>31201.548990997846</v>
      </c>
      <c r="GV26" s="99">
        <v>1050805</v>
      </c>
      <c r="GW26" s="99">
        <v>2245493</v>
      </c>
      <c r="GX26" s="99">
        <v>3675726</v>
      </c>
      <c r="GY26" s="99"/>
      <c r="GZ26" s="99">
        <v>1674287</v>
      </c>
      <c r="HA26" s="99">
        <v>2404353</v>
      </c>
      <c r="HB26" s="99">
        <v>3675726</v>
      </c>
      <c r="HC26" s="99"/>
      <c r="HD26" s="99">
        <v>1380347.3181818181</v>
      </c>
      <c r="HE26" s="99">
        <v>2349537</v>
      </c>
      <c r="HF26" s="99">
        <v>3675726</v>
      </c>
      <c r="HG26" s="99"/>
      <c r="HH26" s="99">
        <v>1329901.5</v>
      </c>
      <c r="HI26" s="99">
        <v>2404353</v>
      </c>
      <c r="HJ26" s="99">
        <v>3675726</v>
      </c>
      <c r="HK26" s="99"/>
      <c r="HL26" s="101">
        <v>29.02</v>
      </c>
      <c r="HM26" s="101">
        <v>63.96</v>
      </c>
      <c r="HN26" s="101">
        <v>88.48</v>
      </c>
      <c r="HO26" s="101"/>
      <c r="HP26" s="101">
        <v>45.84</v>
      </c>
      <c r="HQ26" s="101">
        <v>65.680000000000007</v>
      </c>
      <c r="HR26" s="101">
        <v>88.48</v>
      </c>
      <c r="HS26" s="101"/>
      <c r="HT26" s="98">
        <v>38.273181818181818</v>
      </c>
      <c r="HU26" s="98">
        <v>64.424000000000007</v>
      </c>
      <c r="HV26" s="99">
        <v>88.48</v>
      </c>
      <c r="HW26" s="98"/>
      <c r="HX26" s="98">
        <v>37.835000000000001</v>
      </c>
      <c r="HY26" s="98">
        <v>63.96</v>
      </c>
      <c r="HZ26" s="98">
        <v>88.48</v>
      </c>
      <c r="IA26" s="101"/>
    </row>
    <row r="27" spans="1:235" x14ac:dyDescent="0.25">
      <c r="A27" s="91" t="s">
        <v>78</v>
      </c>
      <c r="B27" s="89" t="s">
        <v>110</v>
      </c>
      <c r="C27" s="89" t="s">
        <v>72</v>
      </c>
      <c r="D27" s="89" t="s">
        <v>73</v>
      </c>
      <c r="E27" s="89" t="s">
        <v>74</v>
      </c>
      <c r="F27" s="89" t="s">
        <v>79</v>
      </c>
      <c r="G27" s="90">
        <v>25</v>
      </c>
      <c r="H27" s="91">
        <v>1</v>
      </c>
      <c r="I27" s="92">
        <v>790</v>
      </c>
      <c r="J27" s="92">
        <v>352</v>
      </c>
      <c r="K27" s="92">
        <v>264</v>
      </c>
      <c r="L27" s="92">
        <v>174</v>
      </c>
      <c r="M27" s="92"/>
      <c r="N27" s="92">
        <v>46422</v>
      </c>
      <c r="O27" s="92">
        <v>14043.16</v>
      </c>
      <c r="P27" s="92">
        <v>17313.64</v>
      </c>
      <c r="Q27" s="92">
        <v>15065.2</v>
      </c>
      <c r="R27" s="92"/>
      <c r="S27" s="92">
        <v>339</v>
      </c>
      <c r="T27" s="92">
        <v>118</v>
      </c>
      <c r="U27" s="92">
        <v>99</v>
      </c>
      <c r="V27" s="92">
        <v>122</v>
      </c>
      <c r="W27" s="92"/>
      <c r="X27" s="92">
        <v>22160.599999999984</v>
      </c>
      <c r="Y27" s="92">
        <v>4494.5149999999985</v>
      </c>
      <c r="Z27" s="92">
        <v>6476.5149999999949</v>
      </c>
      <c r="AA27" s="92">
        <v>11189.569999999989</v>
      </c>
      <c r="AB27" s="92"/>
      <c r="AC27" s="93">
        <v>984249872</v>
      </c>
      <c r="AD27" s="93">
        <v>212063886</v>
      </c>
      <c r="AE27" s="93">
        <v>292940636</v>
      </c>
      <c r="AF27" s="93">
        <v>479245350</v>
      </c>
      <c r="AG27" s="93"/>
      <c r="AH27" s="92">
        <v>37.22</v>
      </c>
      <c r="AI27" s="92">
        <v>59.97</v>
      </c>
      <c r="AJ27" s="92">
        <v>87.704999999999998</v>
      </c>
      <c r="AK27" s="92"/>
      <c r="AL27" s="92">
        <v>56.180000000000007</v>
      </c>
      <c r="AM27" s="92">
        <v>76.78</v>
      </c>
      <c r="AN27" s="92">
        <v>94.99</v>
      </c>
      <c r="AO27" s="92"/>
      <c r="AP27" s="92">
        <v>38.089110169491512</v>
      </c>
      <c r="AQ27" s="92">
        <v>65.419343434343389</v>
      </c>
      <c r="AR27" s="92">
        <v>91.717786885245815</v>
      </c>
      <c r="AS27" s="92"/>
      <c r="AT27" s="93">
        <v>43147.597009611956</v>
      </c>
      <c r="AU27" s="93">
        <v>43107.171314741034</v>
      </c>
      <c r="AV27" s="93">
        <v>42414.708397468785</v>
      </c>
      <c r="AW27" s="93"/>
      <c r="AX27" s="93">
        <v>47461.203653949487</v>
      </c>
      <c r="AY27" s="93">
        <v>46211.659754284374</v>
      </c>
      <c r="AZ27" s="93">
        <v>43037.820169328043</v>
      </c>
      <c r="BA27" s="93"/>
      <c r="BB27" s="93">
        <v>47251.254743338694</v>
      </c>
      <c r="BC27" s="93">
        <v>45333.505980371236</v>
      </c>
      <c r="BD27" s="93">
        <v>42820.363116848646</v>
      </c>
      <c r="BE27" s="93"/>
      <c r="BF27" s="93">
        <v>47447.043153969098</v>
      </c>
      <c r="BG27" s="93">
        <v>46204.907669273001</v>
      </c>
      <c r="BH27" s="93">
        <v>43023.18138751448</v>
      </c>
      <c r="BI27" s="93"/>
      <c r="BJ27" s="93"/>
      <c r="BK27" s="93"/>
      <c r="BL27" s="93"/>
      <c r="BM27" s="93"/>
      <c r="BN27" s="93">
        <v>47461.203653949487</v>
      </c>
      <c r="BO27" s="93"/>
      <c r="BP27" s="93"/>
      <c r="BQ27" s="93"/>
      <c r="BR27" s="93"/>
      <c r="BS27" s="93">
        <v>46211.659754284374</v>
      </c>
      <c r="BT27" s="93">
        <v>42414.708397468785</v>
      </c>
      <c r="BU27" s="93"/>
      <c r="BV27" s="93"/>
      <c r="BW27" s="93"/>
      <c r="BX27" s="93"/>
      <c r="BY27" s="93"/>
      <c r="BZ27" s="93"/>
      <c r="CA27" s="93"/>
      <c r="CB27" s="93"/>
      <c r="CC27" s="93"/>
      <c r="CD27" s="93">
        <v>775.97732728897358</v>
      </c>
      <c r="CE27" s="93">
        <v>1401.3330064891074</v>
      </c>
      <c r="CF27" s="93">
        <v>295.18091386223807</v>
      </c>
      <c r="CG27" s="93"/>
      <c r="CH27" s="93">
        <v>143.47825857117414</v>
      </c>
      <c r="CI27" s="93">
        <v>283.11202045399432</v>
      </c>
      <c r="CJ27" s="93">
        <v>53.669257065861466</v>
      </c>
      <c r="CK27" s="93"/>
      <c r="CL27" s="92">
        <v>0.30364962655600414</v>
      </c>
      <c r="CM27" s="92">
        <v>0.62450943144917537</v>
      </c>
      <c r="CN27" s="92">
        <v>0.1253358289358926</v>
      </c>
      <c r="CO27" s="92"/>
      <c r="CP27" s="92">
        <v>1.6422364474847475</v>
      </c>
      <c r="CQ27" s="92">
        <v>3.0911639772486708</v>
      </c>
      <c r="CR27" s="92">
        <v>0.68934705914740935</v>
      </c>
      <c r="CS27" s="92"/>
      <c r="CT27" s="93">
        <v>1766506</v>
      </c>
      <c r="CU27" s="93">
        <v>2771051</v>
      </c>
      <c r="CV27" s="93">
        <v>3719982</v>
      </c>
      <c r="CW27" s="93"/>
      <c r="CX27" s="93">
        <v>2424032</v>
      </c>
      <c r="CY27" s="93">
        <v>3316484</v>
      </c>
      <c r="CZ27" s="93">
        <v>4086772</v>
      </c>
      <c r="DA27" s="93"/>
      <c r="DB27" s="93">
        <v>1797151.5762711863</v>
      </c>
      <c r="DC27" s="93">
        <v>2958996.3232323234</v>
      </c>
      <c r="DD27" s="93">
        <v>3928240.5737704919</v>
      </c>
      <c r="DE27" s="93"/>
      <c r="DF27" s="93">
        <v>1779330</v>
      </c>
      <c r="DG27" s="93">
        <v>2952694</v>
      </c>
      <c r="DH27" s="93">
        <v>4015859</v>
      </c>
      <c r="DI27" s="93"/>
      <c r="DJ27" s="93">
        <v>1766506</v>
      </c>
      <c r="DK27" s="93"/>
      <c r="DL27" s="93"/>
      <c r="DM27" s="93"/>
      <c r="DN27" s="93"/>
      <c r="DO27" s="93">
        <v>2952694</v>
      </c>
      <c r="DP27" s="93"/>
      <c r="DQ27" s="93"/>
      <c r="DR27" s="93"/>
      <c r="DS27" s="93"/>
      <c r="DT27" s="93">
        <v>3719982</v>
      </c>
      <c r="DU27" s="93"/>
      <c r="DV27" s="93"/>
      <c r="DW27" s="93"/>
      <c r="DX27" s="93"/>
      <c r="DY27" s="93"/>
      <c r="DZ27" s="93"/>
      <c r="EA27" s="93"/>
      <c r="EB27" s="93"/>
      <c r="EC27" s="93"/>
      <c r="ED27" s="93">
        <v>118151.32056464429</v>
      </c>
      <c r="EE27" s="93">
        <v>143370.96936667251</v>
      </c>
      <c r="EF27" s="93">
        <v>153523.35741513467</v>
      </c>
      <c r="EG27" s="93"/>
      <c r="EH27" s="93">
        <v>21846.18690049271</v>
      </c>
      <c r="EI27" s="93">
        <v>28965.309904132257</v>
      </c>
      <c r="EJ27" s="93">
        <v>27913.337711842669</v>
      </c>
      <c r="EK27" s="93"/>
      <c r="EL27" s="92">
        <v>1.2156006866054221</v>
      </c>
      <c r="EM27" s="92">
        <v>0.97888968893653017</v>
      </c>
      <c r="EN27" s="92">
        <v>0.71058116700450102</v>
      </c>
      <c r="EO27" s="93"/>
      <c r="EP27" s="92">
        <v>6.5743659090676223</v>
      </c>
      <c r="EQ27" s="92">
        <v>4.8452567595642746</v>
      </c>
      <c r="ER27" s="92">
        <v>3.9081964185247555</v>
      </c>
      <c r="ES27" s="93"/>
      <c r="ET27" s="92">
        <v>1.1037527593818985</v>
      </c>
      <c r="EU27" s="92">
        <v>1.1188184459808836</v>
      </c>
      <c r="EV27" s="92">
        <v>-2.6178133823667231</v>
      </c>
      <c r="EW27" s="92"/>
      <c r="EX27" s="92">
        <v>1.2165450121654502</v>
      </c>
      <c r="EY27" s="92">
        <v>1.2033692508107141</v>
      </c>
      <c r="EZ27" s="92">
        <v>1.1987533559398589</v>
      </c>
      <c r="FA27" s="92"/>
      <c r="FB27" s="92">
        <v>0.40429720244739831</v>
      </c>
      <c r="FC27" s="92">
        <v>2.0218670897984348</v>
      </c>
      <c r="FD27" s="92">
        <v>-0.14655356980920028</v>
      </c>
      <c r="FE27" s="92"/>
      <c r="FF27" s="19">
        <f t="shared" si="130"/>
        <v>1.1037527593818985</v>
      </c>
      <c r="FG27" s="19">
        <f t="shared" si="130"/>
        <v>1.1188184459808836</v>
      </c>
      <c r="FH27" s="19">
        <f t="shared" si="130"/>
        <v>-2.6178133823667231</v>
      </c>
      <c r="FI27" s="19"/>
      <c r="FJ27" s="19">
        <f t="shared" si="131"/>
        <v>1.2165450121654502</v>
      </c>
      <c r="FK27" s="19">
        <f t="shared" si="131"/>
        <v>1.2033692508107141</v>
      </c>
      <c r="FL27" s="19">
        <f t="shared" si="131"/>
        <v>1.1987533559398589</v>
      </c>
      <c r="FM27" s="19"/>
      <c r="FN27" s="19">
        <f t="shared" si="132"/>
        <v>0.94565227204347957</v>
      </c>
      <c r="FO27" s="19">
        <f t="shared" si="132"/>
        <v>1.9472294424100922</v>
      </c>
      <c r="FP27" s="19">
        <f t="shared" si="132"/>
        <v>-6.4557149997605201E-2</v>
      </c>
      <c r="FQ27" s="19"/>
      <c r="FR27" s="92">
        <v>38</v>
      </c>
      <c r="FS27" s="92">
        <v>18</v>
      </c>
      <c r="FT27" s="92">
        <v>16</v>
      </c>
      <c r="FU27" s="92">
        <v>4</v>
      </c>
      <c r="FV27" s="92"/>
      <c r="FW27" s="92">
        <v>2144.1</v>
      </c>
      <c r="FX27" s="92">
        <v>739.27</v>
      </c>
      <c r="FY27" s="93">
        <v>1022.1700000000001</v>
      </c>
      <c r="FZ27" s="93">
        <v>382.66</v>
      </c>
      <c r="GA27" s="93"/>
      <c r="GB27" s="92">
        <v>93938067</v>
      </c>
      <c r="GC27" s="93">
        <v>32999463</v>
      </c>
      <c r="GD27" s="93">
        <v>44977855</v>
      </c>
      <c r="GE27" s="93">
        <v>15960749</v>
      </c>
      <c r="GF27" s="93"/>
      <c r="GG27" s="91"/>
      <c r="GH27" s="91"/>
      <c r="GI27" s="91"/>
      <c r="GJ27" s="91"/>
      <c r="GK27" s="89">
        <v>42429</v>
      </c>
      <c r="GL27" s="89">
        <v>43921</v>
      </c>
      <c r="GM27" s="93">
        <v>32096560</v>
      </c>
      <c r="GN27" s="93">
        <v>34085000</v>
      </c>
      <c r="GO27" s="93">
        <v>1988440</v>
      </c>
      <c r="GP27" s="102" t="s">
        <v>80</v>
      </c>
      <c r="GQ27" s="93">
        <v>984249872</v>
      </c>
      <c r="GR27" s="93">
        <v>1112953876</v>
      </c>
      <c r="GS27" s="93">
        <v>47288240</v>
      </c>
      <c r="GT27" s="93">
        <v>93938067</v>
      </c>
      <c r="GU27" s="93">
        <v>31542.694616130666</v>
      </c>
      <c r="GV27" s="93">
        <v>1759905</v>
      </c>
      <c r="GW27" s="93">
        <v>2740391</v>
      </c>
      <c r="GX27" s="93">
        <v>3974129</v>
      </c>
      <c r="GY27" s="93"/>
      <c r="GZ27" s="93">
        <v>2394897</v>
      </c>
      <c r="HA27" s="93">
        <v>3100461</v>
      </c>
      <c r="HB27" s="93">
        <v>4038362</v>
      </c>
      <c r="HC27" s="93"/>
      <c r="HD27" s="93">
        <v>1833303.5</v>
      </c>
      <c r="HE27" s="93">
        <v>2811115.9375</v>
      </c>
      <c r="HF27" s="93">
        <v>3990187.25</v>
      </c>
      <c r="HG27" s="93"/>
      <c r="HH27" s="93">
        <v>1763982</v>
      </c>
      <c r="HI27" s="93">
        <v>2746647</v>
      </c>
      <c r="HJ27" s="93">
        <v>3974129</v>
      </c>
      <c r="HK27" s="93"/>
      <c r="HL27" s="94">
        <v>38.85</v>
      </c>
      <c r="HM27" s="94">
        <v>61.32</v>
      </c>
      <c r="HN27" s="94">
        <v>95.28</v>
      </c>
      <c r="HO27" s="94"/>
      <c r="HP27" s="94">
        <v>58.27</v>
      </c>
      <c r="HQ27" s="94">
        <v>74.62</v>
      </c>
      <c r="HR27" s="94">
        <v>96.82</v>
      </c>
      <c r="HS27" s="94"/>
      <c r="HT27" s="92">
        <v>41.070555555555558</v>
      </c>
      <c r="HU27" s="92">
        <v>63.885625000000005</v>
      </c>
      <c r="HV27" s="93">
        <v>95.665000000000006</v>
      </c>
      <c r="HW27" s="92"/>
      <c r="HX27" s="92">
        <v>38.94</v>
      </c>
      <c r="HY27" s="92">
        <v>61.46</v>
      </c>
      <c r="HZ27" s="92">
        <v>95.28</v>
      </c>
      <c r="IA27" s="94"/>
    </row>
    <row r="28" spans="1:235" x14ac:dyDescent="0.25">
      <c r="A28" s="91" t="s">
        <v>81</v>
      </c>
      <c r="B28" s="89" t="s">
        <v>110</v>
      </c>
      <c r="C28" s="89" t="s">
        <v>72</v>
      </c>
      <c r="D28" s="89" t="s">
        <v>73</v>
      </c>
      <c r="E28" s="89" t="s">
        <v>74</v>
      </c>
      <c r="F28" s="89" t="s">
        <v>79</v>
      </c>
      <c r="G28" s="90">
        <v>25</v>
      </c>
      <c r="H28" s="91">
        <v>1</v>
      </c>
      <c r="I28" s="92">
        <v>448</v>
      </c>
      <c r="J28" s="92">
        <v>249</v>
      </c>
      <c r="K28" s="92">
        <v>124</v>
      </c>
      <c r="L28" s="92">
        <v>75</v>
      </c>
      <c r="M28" s="92"/>
      <c r="N28" s="92">
        <v>22403.724999999973</v>
      </c>
      <c r="O28" s="92">
        <v>10051.419999999962</v>
      </c>
      <c r="P28" s="92">
        <v>7574.1800000000094</v>
      </c>
      <c r="Q28" s="92">
        <v>4778.1250000000027</v>
      </c>
      <c r="R28" s="92"/>
      <c r="S28" s="92">
        <v>188</v>
      </c>
      <c r="T28" s="92">
        <v>83</v>
      </c>
      <c r="U28" s="92">
        <v>65</v>
      </c>
      <c r="V28" s="92">
        <v>40</v>
      </c>
      <c r="W28" s="92"/>
      <c r="X28" s="92">
        <v>9910.2749999999942</v>
      </c>
      <c r="Y28" s="92">
        <v>3374.0599999999986</v>
      </c>
      <c r="Z28" s="92">
        <v>4018.2349999999965</v>
      </c>
      <c r="AA28" s="92">
        <v>2517.9800000000005</v>
      </c>
      <c r="AB28" s="92"/>
      <c r="AC28" s="93">
        <v>379135295</v>
      </c>
      <c r="AD28" s="93">
        <v>134762320</v>
      </c>
      <c r="AE28" s="93">
        <v>150371605</v>
      </c>
      <c r="AF28" s="93">
        <v>94001370</v>
      </c>
      <c r="AG28" s="93"/>
      <c r="AH28" s="92">
        <v>36.765000000000001</v>
      </c>
      <c r="AI28" s="92">
        <v>59.25</v>
      </c>
      <c r="AJ28" s="92">
        <v>60.894999999999996</v>
      </c>
      <c r="AK28" s="92"/>
      <c r="AL28" s="92">
        <v>42.895000000000003</v>
      </c>
      <c r="AM28" s="92">
        <v>62.644999999999996</v>
      </c>
      <c r="AN28" s="92">
        <v>65.155000000000001</v>
      </c>
      <c r="AO28" s="92"/>
      <c r="AP28" s="92">
        <v>40.6513253012048</v>
      </c>
      <c r="AQ28" s="92">
        <v>61.818999999999946</v>
      </c>
      <c r="AR28" s="92">
        <v>62.949500000000015</v>
      </c>
      <c r="AS28" s="92"/>
      <c r="AT28" s="93">
        <v>39841.479367344517</v>
      </c>
      <c r="AU28" s="93">
        <v>37336.100247425973</v>
      </c>
      <c r="AV28" s="93">
        <v>37303.890722124168</v>
      </c>
      <c r="AW28" s="93"/>
      <c r="AX28" s="93">
        <v>40129.036018183935</v>
      </c>
      <c r="AY28" s="93">
        <v>37774.738067520375</v>
      </c>
      <c r="AZ28" s="93">
        <v>37360.128089334103</v>
      </c>
      <c r="BA28" s="93"/>
      <c r="BB28" s="93">
        <v>39940.119547727998</v>
      </c>
      <c r="BC28" s="93">
        <v>37423.622118790918</v>
      </c>
      <c r="BD28" s="93">
        <v>37332.756943646535</v>
      </c>
      <c r="BE28" s="93"/>
      <c r="BF28" s="93">
        <v>39915.192573077409</v>
      </c>
      <c r="BG28" s="93">
        <v>37340.662868148625</v>
      </c>
      <c r="BH28" s="93">
        <v>37331.503918827009</v>
      </c>
      <c r="BI28" s="93"/>
      <c r="BJ28" s="93"/>
      <c r="BK28" s="93"/>
      <c r="BL28" s="93"/>
      <c r="BM28" s="93"/>
      <c r="BN28" s="93">
        <v>39841.479367344517</v>
      </c>
      <c r="BO28" s="93"/>
      <c r="BP28" s="93"/>
      <c r="BQ28" s="93"/>
      <c r="BR28" s="93"/>
      <c r="BS28" s="93">
        <v>37340.662868148625</v>
      </c>
      <c r="BT28" s="93">
        <v>37309.606615658093</v>
      </c>
      <c r="BU28" s="93"/>
      <c r="BV28" s="93"/>
      <c r="BW28" s="93"/>
      <c r="BX28" s="93"/>
      <c r="BY28" s="93"/>
      <c r="BZ28" s="93"/>
      <c r="CA28" s="93"/>
      <c r="CB28" s="93"/>
      <c r="CC28" s="93"/>
      <c r="CD28" s="93">
        <v>95.080597933320178</v>
      </c>
      <c r="CE28" s="93">
        <v>115.16210807896827</v>
      </c>
      <c r="CF28" s="93">
        <v>24.476244550552007</v>
      </c>
      <c r="CG28" s="93"/>
      <c r="CH28" s="93">
        <v>20.999791059770892</v>
      </c>
      <c r="CI28" s="93">
        <v>28.790527019742068</v>
      </c>
      <c r="CJ28" s="93">
        <v>7.8386717039234348</v>
      </c>
      <c r="CK28" s="93"/>
      <c r="CL28" s="92">
        <v>5.2578187791041474E-2</v>
      </c>
      <c r="CM28" s="92">
        <v>7.6931428305775748E-2</v>
      </c>
      <c r="CN28" s="92">
        <v>2.0996766233353299E-2</v>
      </c>
      <c r="CO28" s="92"/>
      <c r="CP28" s="92">
        <v>0.23805787015659763</v>
      </c>
      <c r="CQ28" s="92">
        <v>0.30772571322310299</v>
      </c>
      <c r="CR28" s="92">
        <v>6.5562381550065219E-2</v>
      </c>
      <c r="CS28" s="92"/>
      <c r="CT28" s="93">
        <v>1470700</v>
      </c>
      <c r="CU28" s="93">
        <v>2217010</v>
      </c>
      <c r="CV28" s="93">
        <v>2275045</v>
      </c>
      <c r="CW28" s="93"/>
      <c r="CX28" s="93">
        <v>1721335</v>
      </c>
      <c r="CY28" s="93">
        <v>2338920</v>
      </c>
      <c r="CZ28" s="93">
        <v>2430535</v>
      </c>
      <c r="DA28" s="93"/>
      <c r="DB28" s="93">
        <v>1623642.4096385543</v>
      </c>
      <c r="DC28" s="93">
        <v>2313409.3076923075</v>
      </c>
      <c r="DD28" s="93">
        <v>2350034.25</v>
      </c>
      <c r="DE28" s="93"/>
      <c r="DF28" s="93">
        <v>1654345</v>
      </c>
      <c r="DG28" s="93">
        <v>2326510</v>
      </c>
      <c r="DH28" s="93">
        <v>2353155</v>
      </c>
      <c r="DI28" s="93"/>
      <c r="DJ28" s="93">
        <v>1675135</v>
      </c>
      <c r="DK28" s="93"/>
      <c r="DL28" s="93"/>
      <c r="DM28" s="93"/>
      <c r="DN28" s="93"/>
      <c r="DO28" s="93">
        <v>2326510</v>
      </c>
      <c r="DP28" s="93"/>
      <c r="DQ28" s="93"/>
      <c r="DR28" s="93"/>
      <c r="DS28" s="93"/>
      <c r="DT28" s="93">
        <v>2413745</v>
      </c>
      <c r="DU28" s="93"/>
      <c r="DV28" s="93"/>
      <c r="DW28" s="93"/>
      <c r="DX28" s="93"/>
      <c r="DY28" s="93"/>
      <c r="DZ28" s="93"/>
      <c r="EA28" s="93"/>
      <c r="EB28" s="93"/>
      <c r="EC28" s="93"/>
      <c r="ED28" s="93">
        <v>75411.256637583065</v>
      </c>
      <c r="EE28" s="93">
        <v>24778.460165738637</v>
      </c>
      <c r="EF28" s="93">
        <v>67502.355073350729</v>
      </c>
      <c r="EG28" s="93"/>
      <c r="EH28" s="93">
        <v>16655.560307420397</v>
      </c>
      <c r="EI28" s="93">
        <v>6194.6150414346594</v>
      </c>
      <c r="EJ28" s="93">
        <v>21618.054990782217</v>
      </c>
      <c r="EK28" s="93"/>
      <c r="EL28" s="92">
        <v>1.0258145641273413</v>
      </c>
      <c r="EM28" s="92">
        <v>0.2677699541035376</v>
      </c>
      <c r="EN28" s="92">
        <v>0.91990382654134584</v>
      </c>
      <c r="EO28" s="93"/>
      <c r="EP28" s="92">
        <v>4.6445729792418193</v>
      </c>
      <c r="EQ28" s="92">
        <v>1.0710798164141504</v>
      </c>
      <c r="ER28" s="92">
        <v>2.8723987777348658</v>
      </c>
      <c r="ES28" s="93"/>
      <c r="ET28" s="92">
        <v>5.4794520547945202</v>
      </c>
      <c r="EU28" s="92">
        <v>2.8169014084507045</v>
      </c>
      <c r="EV28" s="92">
        <v>2.8169014084507045</v>
      </c>
      <c r="EW28" s="92"/>
      <c r="EX28" s="92">
        <v>5.4794520547945202</v>
      </c>
      <c r="EY28" s="92">
        <v>2.8169014084507045</v>
      </c>
      <c r="EZ28" s="92">
        <v>2.8169014084507045</v>
      </c>
      <c r="FA28" s="92"/>
      <c r="FB28" s="92">
        <v>5.9700522747496407</v>
      </c>
      <c r="FC28" s="92">
        <v>3.0796931812931434</v>
      </c>
      <c r="FD28" s="92">
        <v>2.3824818720298619</v>
      </c>
      <c r="FE28" s="92"/>
      <c r="FF28" s="19">
        <f t="shared" si="130"/>
        <v>2.666666666666667</v>
      </c>
      <c r="FG28" s="19">
        <f t="shared" si="130"/>
        <v>0</v>
      </c>
      <c r="FH28" s="19">
        <f t="shared" si="130"/>
        <v>0</v>
      </c>
      <c r="FI28" s="19"/>
      <c r="FJ28" s="19">
        <f t="shared" si="131"/>
        <v>2.666666666666667</v>
      </c>
      <c r="FK28" s="19">
        <f t="shared" si="131"/>
        <v>0</v>
      </c>
      <c r="FL28" s="19">
        <f t="shared" si="131"/>
        <v>0</v>
      </c>
      <c r="FM28" s="19"/>
      <c r="FN28" s="19">
        <f t="shared" si="132"/>
        <v>2.7767964612688885</v>
      </c>
      <c r="FO28" s="19">
        <f t="shared" si="132"/>
        <v>2.5943874247679431E-2</v>
      </c>
      <c r="FP28" s="19">
        <f t="shared" si="132"/>
        <v>-0.43009198246415586</v>
      </c>
      <c r="FQ28" s="19"/>
      <c r="FR28" s="92">
        <v>26</v>
      </c>
      <c r="FS28" s="92">
        <v>12</v>
      </c>
      <c r="FT28" s="92">
        <v>4</v>
      </c>
      <c r="FU28" s="92">
        <v>10</v>
      </c>
      <c r="FV28" s="92"/>
      <c r="FW28" s="92">
        <v>1414.17</v>
      </c>
      <c r="FX28" s="92">
        <v>504.35999999999996</v>
      </c>
      <c r="FY28" s="93">
        <v>252.39</v>
      </c>
      <c r="FZ28" s="93">
        <v>657.42000000000007</v>
      </c>
      <c r="GA28" s="93"/>
      <c r="GB28" s="92">
        <v>52104775</v>
      </c>
      <c r="GC28" s="93">
        <v>18913500</v>
      </c>
      <c r="GD28" s="93">
        <v>9212235</v>
      </c>
      <c r="GE28" s="93">
        <v>23979040</v>
      </c>
      <c r="GF28" s="93"/>
      <c r="GG28" s="91"/>
      <c r="GH28" s="91"/>
      <c r="GI28" s="91"/>
      <c r="GJ28" s="91"/>
      <c r="GK28" s="89">
        <v>42627</v>
      </c>
      <c r="GL28" s="89">
        <v>43738</v>
      </c>
      <c r="GM28" s="93">
        <v>3251173</v>
      </c>
      <c r="GN28" s="93">
        <v>6981030</v>
      </c>
      <c r="GO28" s="93">
        <v>3729857</v>
      </c>
      <c r="GP28" s="102" t="s">
        <v>80</v>
      </c>
      <c r="GQ28" s="93">
        <v>379135295</v>
      </c>
      <c r="GR28" s="93">
        <v>392122005</v>
      </c>
      <c r="GS28" s="93">
        <v>21038472.222222224</v>
      </c>
      <c r="GT28" s="93">
        <v>52104775</v>
      </c>
      <c r="GU28" s="93">
        <v>31279.458004720131</v>
      </c>
      <c r="GV28" s="93">
        <v>1432500</v>
      </c>
      <c r="GW28" s="93">
        <v>2271395</v>
      </c>
      <c r="GX28" s="93">
        <v>2292565</v>
      </c>
      <c r="GY28" s="93"/>
      <c r="GZ28" s="93">
        <v>1676625</v>
      </c>
      <c r="HA28" s="93">
        <v>2338920</v>
      </c>
      <c r="HB28" s="93">
        <v>2430535</v>
      </c>
      <c r="HC28" s="93"/>
      <c r="HD28" s="93">
        <v>1576125</v>
      </c>
      <c r="HE28" s="93">
        <v>2303058.75</v>
      </c>
      <c r="HF28" s="93">
        <v>2397904</v>
      </c>
      <c r="HG28" s="93"/>
      <c r="HH28" s="93">
        <v>1626000</v>
      </c>
      <c r="HI28" s="93">
        <v>2300960</v>
      </c>
      <c r="HJ28" s="93">
        <v>2422140</v>
      </c>
      <c r="HK28" s="93"/>
      <c r="HL28" s="94">
        <v>38.200000000000003</v>
      </c>
      <c r="HM28" s="94">
        <v>62.23</v>
      </c>
      <c r="HN28" s="94">
        <v>62.81</v>
      </c>
      <c r="HO28" s="94"/>
      <c r="HP28" s="94">
        <v>44.71</v>
      </c>
      <c r="HQ28" s="94">
        <v>64.08</v>
      </c>
      <c r="HR28" s="94">
        <v>66.59</v>
      </c>
      <c r="HS28" s="94"/>
      <c r="HT28" s="92">
        <v>42.029999999999994</v>
      </c>
      <c r="HU28" s="92">
        <v>63.097499999999997</v>
      </c>
      <c r="HV28" s="93">
        <v>65.742000000000004</v>
      </c>
      <c r="HW28" s="92"/>
      <c r="HX28" s="92">
        <v>43.36</v>
      </c>
      <c r="HY28" s="92">
        <v>63.04</v>
      </c>
      <c r="HZ28" s="92">
        <v>66.59</v>
      </c>
      <c r="IA28" s="94"/>
    </row>
    <row r="29" spans="1:235" x14ac:dyDescent="0.25">
      <c r="A29" s="91" t="s">
        <v>82</v>
      </c>
      <c r="B29" s="89" t="s">
        <v>110</v>
      </c>
      <c r="C29" s="89" t="s">
        <v>72</v>
      </c>
      <c r="D29" s="89" t="s">
        <v>73</v>
      </c>
      <c r="E29" s="89" t="s">
        <v>74</v>
      </c>
      <c r="F29" s="89" t="s">
        <v>105</v>
      </c>
      <c r="G29" s="90">
        <v>18</v>
      </c>
      <c r="H29" s="91">
        <v>1</v>
      </c>
      <c r="I29" s="92">
        <v>204</v>
      </c>
      <c r="J29" s="92">
        <v>102</v>
      </c>
      <c r="K29" s="92">
        <v>34</v>
      </c>
      <c r="L29" s="92">
        <v>68</v>
      </c>
      <c r="M29" s="92"/>
      <c r="N29" s="92">
        <v>14774.200000000013</v>
      </c>
      <c r="O29" s="92">
        <v>5275.8000000000038</v>
      </c>
      <c r="P29" s="92">
        <v>2866.2000000000012</v>
      </c>
      <c r="Q29" s="92">
        <v>6632.200000000008</v>
      </c>
      <c r="R29" s="92"/>
      <c r="S29" s="92">
        <v>33</v>
      </c>
      <c r="T29" s="92">
        <v>17</v>
      </c>
      <c r="U29" s="92">
        <v>1</v>
      </c>
      <c r="V29" s="92">
        <v>15</v>
      </c>
      <c r="W29" s="92"/>
      <c r="X29" s="92">
        <v>2436.4999999999995</v>
      </c>
      <c r="Y29" s="92">
        <v>884.7</v>
      </c>
      <c r="Z29" s="92">
        <v>84.3</v>
      </c>
      <c r="AA29" s="92">
        <v>1467.4999999999995</v>
      </c>
      <c r="AB29" s="92"/>
      <c r="AC29" s="93">
        <v>155363700</v>
      </c>
      <c r="AD29" s="93">
        <v>59474300</v>
      </c>
      <c r="AE29" s="93">
        <v>5138800</v>
      </c>
      <c r="AF29" s="93">
        <v>90750600</v>
      </c>
      <c r="AG29" s="93"/>
      <c r="AH29" s="92">
        <v>48.5</v>
      </c>
      <c r="AI29" s="92">
        <v>84.3</v>
      </c>
      <c r="AJ29" s="92">
        <v>97.1</v>
      </c>
      <c r="AK29" s="92"/>
      <c r="AL29" s="92">
        <v>55.9</v>
      </c>
      <c r="AM29" s="92">
        <v>84.3</v>
      </c>
      <c r="AN29" s="92">
        <v>103.2</v>
      </c>
      <c r="AO29" s="92"/>
      <c r="AP29" s="92">
        <v>52.04117647058824</v>
      </c>
      <c r="AQ29" s="92">
        <v>84.3</v>
      </c>
      <c r="AR29" s="92">
        <v>97.8333333333333</v>
      </c>
      <c r="AS29" s="92"/>
      <c r="AT29" s="93">
        <v>62098.389982110915</v>
      </c>
      <c r="AU29" s="93">
        <v>60958.481613285883</v>
      </c>
      <c r="AV29" s="93">
        <v>55179.48717948718</v>
      </c>
      <c r="AW29" s="93"/>
      <c r="AX29" s="93">
        <v>72751.445086705207</v>
      </c>
      <c r="AY29" s="93">
        <v>60958.481613285883</v>
      </c>
      <c r="AZ29" s="93">
        <v>66611.74047373842</v>
      </c>
      <c r="BA29" s="93"/>
      <c r="BB29" s="93">
        <v>67288.278083006197</v>
      </c>
      <c r="BC29" s="93">
        <v>60958.481613285883</v>
      </c>
      <c r="BD29" s="93">
        <v>61854.854331998125</v>
      </c>
      <c r="BE29" s="93"/>
      <c r="BF29" s="93">
        <v>67575.539568345324</v>
      </c>
      <c r="BG29" s="93">
        <v>60958.481613285883</v>
      </c>
      <c r="BH29" s="93">
        <v>61801.025641025641</v>
      </c>
      <c r="BI29" s="93"/>
      <c r="BJ29" s="93"/>
      <c r="BK29" s="93"/>
      <c r="BL29" s="93"/>
      <c r="BM29" s="93"/>
      <c r="BN29" s="93">
        <v>68618.556701030931</v>
      </c>
      <c r="BO29" s="93"/>
      <c r="BP29" s="93"/>
      <c r="BQ29" s="93"/>
      <c r="BR29" s="93"/>
      <c r="BS29" s="93"/>
      <c r="BT29" s="93">
        <v>61801.025641025641</v>
      </c>
      <c r="BU29" s="93"/>
      <c r="BV29" s="93"/>
      <c r="BW29" s="93"/>
      <c r="BX29" s="93"/>
      <c r="BY29" s="93"/>
      <c r="BZ29" s="93"/>
      <c r="CA29" s="93"/>
      <c r="CB29" s="93"/>
      <c r="CC29" s="93"/>
      <c r="CD29" s="93">
        <v>2650.9448354842184</v>
      </c>
      <c r="CE29" s="93"/>
      <c r="CF29" s="93">
        <v>3606.8029429893791</v>
      </c>
      <c r="CG29" s="93"/>
      <c r="CH29" s="93">
        <v>1325.4724177421092</v>
      </c>
      <c r="CI29" s="93"/>
      <c r="CJ29" s="93">
        <v>1927.9172677534573</v>
      </c>
      <c r="CK29" s="93"/>
      <c r="CL29" s="92">
        <v>1.9698414872602605</v>
      </c>
      <c r="CM29" s="92"/>
      <c r="CN29" s="92">
        <v>3.1168406886961604</v>
      </c>
      <c r="CO29" s="92"/>
      <c r="CP29" s="92">
        <v>3.9396829745205211</v>
      </c>
      <c r="CQ29" s="92"/>
      <c r="CR29" s="92">
        <v>5.8310749931287837</v>
      </c>
      <c r="CS29" s="92"/>
      <c r="CT29" s="93">
        <v>3172000</v>
      </c>
      <c r="CU29" s="93">
        <v>5138800</v>
      </c>
      <c r="CV29" s="93">
        <v>5380000</v>
      </c>
      <c r="CW29" s="93"/>
      <c r="CX29" s="93">
        <v>3775800</v>
      </c>
      <c r="CY29" s="93">
        <v>5138800</v>
      </c>
      <c r="CZ29" s="93">
        <v>6468000</v>
      </c>
      <c r="DA29" s="93"/>
      <c r="DB29" s="93">
        <v>3498488.2352941176</v>
      </c>
      <c r="DC29" s="93">
        <v>5138800</v>
      </c>
      <c r="DD29" s="93">
        <v>6050040</v>
      </c>
      <c r="DE29" s="93"/>
      <c r="DF29" s="93">
        <v>3532200</v>
      </c>
      <c r="DG29" s="93">
        <v>5138800</v>
      </c>
      <c r="DH29" s="93">
        <v>6059200</v>
      </c>
      <c r="DI29" s="93"/>
      <c r="DJ29" s="93">
        <v>3328000</v>
      </c>
      <c r="DK29" s="93"/>
      <c r="DL29" s="93"/>
      <c r="DM29" s="93"/>
      <c r="DN29" s="93"/>
      <c r="DO29" s="93"/>
      <c r="DP29" s="93"/>
      <c r="DQ29" s="93"/>
      <c r="DR29" s="93"/>
      <c r="DS29" s="93"/>
      <c r="DT29" s="93">
        <v>6059200</v>
      </c>
      <c r="DU29" s="93"/>
      <c r="DV29" s="93"/>
      <c r="DW29" s="93"/>
      <c r="DX29" s="93"/>
      <c r="DY29" s="93"/>
      <c r="DZ29" s="93"/>
      <c r="EA29" s="93"/>
      <c r="EB29" s="93"/>
      <c r="EC29" s="93"/>
      <c r="ED29" s="93">
        <v>216522.67745652224</v>
      </c>
      <c r="EE29" s="93"/>
      <c r="EF29" s="93">
        <v>337104.8412586209</v>
      </c>
      <c r="EG29" s="93"/>
      <c r="EH29" s="93">
        <v>108261.33872826112</v>
      </c>
      <c r="EI29" s="93"/>
      <c r="EJ29" s="93">
        <v>180190.11705893942</v>
      </c>
      <c r="EK29" s="93"/>
      <c r="EL29" s="92">
        <v>3.0945177301463644</v>
      </c>
      <c r="EM29" s="92"/>
      <c r="EN29" s="92">
        <v>2.9783293508627944</v>
      </c>
      <c r="EO29" s="93"/>
      <c r="EP29" s="92">
        <v>6.1890354602927289</v>
      </c>
      <c r="EQ29" s="92"/>
      <c r="ER29" s="92">
        <v>5.5719440079507061</v>
      </c>
      <c r="ES29" s="93"/>
      <c r="ET29" s="92">
        <v>5.1724137931034484</v>
      </c>
      <c r="EU29" s="92">
        <v>1.7543859649122806</v>
      </c>
      <c r="EV29" s="92">
        <v>4.1666666666666661</v>
      </c>
      <c r="EW29" s="92"/>
      <c r="EX29" s="92">
        <v>1.639344262295082</v>
      </c>
      <c r="EY29" s="92">
        <v>-1.6949152542372881</v>
      </c>
      <c r="EZ29" s="92">
        <v>1.6949152542372881</v>
      </c>
      <c r="FA29" s="92"/>
      <c r="FB29" s="92">
        <v>1.5392229848922012</v>
      </c>
      <c r="FC29" s="92">
        <v>0</v>
      </c>
      <c r="FD29" s="92">
        <v>1.5660713143553207</v>
      </c>
      <c r="FE29" s="92"/>
      <c r="FF29" s="19">
        <f t="shared" si="130"/>
        <v>0</v>
      </c>
      <c r="FG29" s="19">
        <f t="shared" si="130"/>
        <v>0</v>
      </c>
      <c r="FH29" s="19">
        <f t="shared" si="130"/>
        <v>0</v>
      </c>
      <c r="FI29" s="19"/>
      <c r="FJ29" s="19">
        <f t="shared" si="131"/>
        <v>0</v>
      </c>
      <c r="FK29" s="19">
        <f t="shared" si="131"/>
        <v>-7.9365079365079358</v>
      </c>
      <c r="FL29" s="19">
        <f t="shared" si="131"/>
        <v>0</v>
      </c>
      <c r="FM29" s="19"/>
      <c r="FN29" s="19">
        <f t="shared" si="132"/>
        <v>0.79210126347735077</v>
      </c>
      <c r="FO29" s="19">
        <f t="shared" si="132"/>
        <v>-4.1322314049586781</v>
      </c>
      <c r="FP29" s="19">
        <f t="shared" si="132"/>
        <v>0</v>
      </c>
      <c r="FQ29" s="19"/>
      <c r="FR29" s="92">
        <v>3</v>
      </c>
      <c r="FS29" s="92">
        <v>2</v>
      </c>
      <c r="FT29" s="92">
        <v>1</v>
      </c>
      <c r="FU29" s="92">
        <v>0</v>
      </c>
      <c r="FV29" s="92"/>
      <c r="FW29" s="92">
        <v>202.29999999999998</v>
      </c>
      <c r="FX29" s="92">
        <v>113.69999999999999</v>
      </c>
      <c r="FY29" s="93">
        <v>88.6</v>
      </c>
      <c r="FZ29" s="93">
        <v>0</v>
      </c>
      <c r="GA29" s="93"/>
      <c r="GB29" s="92">
        <v>12263400</v>
      </c>
      <c r="GC29" s="93">
        <v>6681600</v>
      </c>
      <c r="GD29" s="93">
        <v>5581800</v>
      </c>
      <c r="GE29" s="93">
        <v>0</v>
      </c>
      <c r="GF29" s="93"/>
      <c r="GG29" s="91"/>
      <c r="GH29" s="91"/>
      <c r="GI29" s="91"/>
      <c r="GJ29" s="91"/>
      <c r="GK29" s="89">
        <v>42062</v>
      </c>
      <c r="GL29" s="89">
        <v>43431</v>
      </c>
      <c r="GM29" s="93">
        <v>167598000</v>
      </c>
      <c r="GN29" s="93">
        <v>18364000</v>
      </c>
      <c r="GO29" s="93">
        <v>-149234000</v>
      </c>
      <c r="GP29" s="102" t="s">
        <v>76</v>
      </c>
      <c r="GQ29" s="93">
        <v>155363700</v>
      </c>
      <c r="GR29" s="93">
        <v>166347400</v>
      </c>
      <c r="GS29" s="93">
        <v>23243400</v>
      </c>
      <c r="GT29" s="93">
        <v>12263400</v>
      </c>
      <c r="GU29" s="93">
        <v>33910.244044772611</v>
      </c>
      <c r="GV29" s="93">
        <v>3248800</v>
      </c>
      <c r="GW29" s="93">
        <v>5581800</v>
      </c>
      <c r="GX29" s="93" t="s">
        <v>101</v>
      </c>
      <c r="GY29" s="93"/>
      <c r="GZ29" s="93">
        <v>3432800</v>
      </c>
      <c r="HA29" s="93">
        <v>5581800</v>
      </c>
      <c r="HB29" s="93" t="s">
        <v>101</v>
      </c>
      <c r="HC29" s="93"/>
      <c r="HD29" s="93">
        <v>3340800</v>
      </c>
      <c r="HE29" s="93">
        <v>5581800</v>
      </c>
      <c r="HF29" s="93" t="s">
        <v>101</v>
      </c>
      <c r="HG29" s="93"/>
      <c r="HH29" s="93">
        <v>3340800</v>
      </c>
      <c r="HI29" s="93">
        <v>5581800</v>
      </c>
      <c r="HJ29" s="93" t="s">
        <v>101</v>
      </c>
      <c r="HK29" s="93"/>
      <c r="HL29" s="94">
        <v>52.4</v>
      </c>
      <c r="HM29" s="94">
        <v>88.6</v>
      </c>
      <c r="HN29" s="94" t="s">
        <v>101</v>
      </c>
      <c r="HO29" s="94"/>
      <c r="HP29" s="94">
        <v>61.3</v>
      </c>
      <c r="HQ29" s="94">
        <v>88.6</v>
      </c>
      <c r="HR29" s="94" t="s">
        <v>101</v>
      </c>
      <c r="HS29" s="94"/>
      <c r="HT29" s="92">
        <v>56.849999999999994</v>
      </c>
      <c r="HU29" s="92">
        <v>88.6</v>
      </c>
      <c r="HV29" s="93" t="s">
        <v>101</v>
      </c>
      <c r="HW29" s="92"/>
      <c r="HX29" s="92">
        <v>56.849999999999994</v>
      </c>
      <c r="HY29" s="92">
        <v>88.6</v>
      </c>
      <c r="HZ29" s="92" t="s">
        <v>101</v>
      </c>
      <c r="IA29" s="94"/>
    </row>
    <row r="30" spans="1:235" x14ac:dyDescent="0.25">
      <c r="A30" s="91" t="s">
        <v>83</v>
      </c>
      <c r="B30" s="89" t="s">
        <v>110</v>
      </c>
      <c r="C30" s="89" t="s">
        <v>72</v>
      </c>
      <c r="D30" s="89" t="s">
        <v>73</v>
      </c>
      <c r="E30" s="89" t="s">
        <v>74</v>
      </c>
      <c r="F30" s="89" t="s">
        <v>79</v>
      </c>
      <c r="G30" s="90">
        <v>18</v>
      </c>
      <c r="H30" s="91">
        <v>1</v>
      </c>
      <c r="I30" s="92">
        <v>194</v>
      </c>
      <c r="J30" s="92">
        <v>69</v>
      </c>
      <c r="K30" s="92">
        <v>82</v>
      </c>
      <c r="L30" s="92">
        <v>43</v>
      </c>
      <c r="M30" s="92"/>
      <c r="N30" s="92">
        <v>11841.88</v>
      </c>
      <c r="O30" s="92">
        <v>3263.76</v>
      </c>
      <c r="P30" s="92">
        <v>4801.2299999999977</v>
      </c>
      <c r="Q30" s="92">
        <v>3776.8900000000008</v>
      </c>
      <c r="R30" s="92"/>
      <c r="S30" s="92">
        <v>88</v>
      </c>
      <c r="T30" s="92">
        <v>37</v>
      </c>
      <c r="U30" s="92">
        <v>41</v>
      </c>
      <c r="V30" s="92">
        <v>10</v>
      </c>
      <c r="W30" s="92"/>
      <c r="X30" s="92">
        <v>4989.78</v>
      </c>
      <c r="Y30" s="92">
        <v>1712.6499999999992</v>
      </c>
      <c r="Z30" s="92">
        <v>2405.2600000000002</v>
      </c>
      <c r="AA30" s="92">
        <v>871.86999999999989</v>
      </c>
      <c r="AB30" s="92"/>
      <c r="AC30" s="93">
        <v>224998815</v>
      </c>
      <c r="AD30" s="93">
        <v>77189635</v>
      </c>
      <c r="AE30" s="93">
        <v>109158745</v>
      </c>
      <c r="AF30" s="93">
        <v>38650435</v>
      </c>
      <c r="AG30" s="93"/>
      <c r="AH30" s="92">
        <v>42.6</v>
      </c>
      <c r="AI30" s="92">
        <v>58.04</v>
      </c>
      <c r="AJ30" s="92">
        <v>83.8</v>
      </c>
      <c r="AK30" s="92"/>
      <c r="AL30" s="92">
        <v>59.07</v>
      </c>
      <c r="AM30" s="92">
        <v>66.790000000000006</v>
      </c>
      <c r="AN30" s="92">
        <v>93.95</v>
      </c>
      <c r="AO30" s="92"/>
      <c r="AP30" s="92">
        <v>46.287837837837813</v>
      </c>
      <c r="AQ30" s="92">
        <v>58.664878048780494</v>
      </c>
      <c r="AR30" s="92">
        <v>87.186999999999983</v>
      </c>
      <c r="AS30" s="92"/>
      <c r="AT30" s="93">
        <v>38000</v>
      </c>
      <c r="AU30" s="93">
        <v>40499.999999999993</v>
      </c>
      <c r="AV30" s="93">
        <v>42500</v>
      </c>
      <c r="AW30" s="93"/>
      <c r="AX30" s="93">
        <v>48456.215005599101</v>
      </c>
      <c r="AY30" s="93">
        <v>50184.314398489791</v>
      </c>
      <c r="AZ30" s="93">
        <v>46622.018564211023</v>
      </c>
      <c r="BA30" s="93"/>
      <c r="BB30" s="93">
        <v>45308.449518788933</v>
      </c>
      <c r="BC30" s="93">
        <v>45404.98600932955</v>
      </c>
      <c r="BD30" s="93">
        <v>44355.43023052856</v>
      </c>
      <c r="BE30" s="93"/>
      <c r="BF30" s="93">
        <v>46332.965090587713</v>
      </c>
      <c r="BG30" s="93">
        <v>46160.324232081904</v>
      </c>
      <c r="BH30" s="93">
        <v>44250</v>
      </c>
      <c r="BI30" s="93"/>
      <c r="BJ30" s="93"/>
      <c r="BK30" s="93"/>
      <c r="BL30" s="93"/>
      <c r="BM30" s="93"/>
      <c r="BN30" s="93">
        <v>46688.256387270274</v>
      </c>
      <c r="BO30" s="93"/>
      <c r="BP30" s="93"/>
      <c r="BQ30" s="93"/>
      <c r="BR30" s="93"/>
      <c r="BS30" s="93">
        <v>47332.9328985756</v>
      </c>
      <c r="BT30" s="93">
        <v>44000</v>
      </c>
      <c r="BU30" s="93"/>
      <c r="BV30" s="93"/>
      <c r="BW30" s="93"/>
      <c r="BX30" s="93"/>
      <c r="BY30" s="93"/>
      <c r="BZ30" s="93"/>
      <c r="CA30" s="93"/>
      <c r="CB30" s="93"/>
      <c r="CC30" s="93"/>
      <c r="CD30" s="93">
        <v>3022.1843670061671</v>
      </c>
      <c r="CE30" s="93">
        <v>2169.8932018602786</v>
      </c>
      <c r="CF30" s="93">
        <v>1220.7971702620271</v>
      </c>
      <c r="CG30" s="93"/>
      <c r="CH30" s="93">
        <v>1007.3947890020557</v>
      </c>
      <c r="CI30" s="93">
        <v>686.18047971939939</v>
      </c>
      <c r="CJ30" s="93">
        <v>813.86478017468471</v>
      </c>
      <c r="CK30" s="93"/>
      <c r="CL30" s="92">
        <v>2.2234148369705298</v>
      </c>
      <c r="CM30" s="92">
        <v>1.511244777343191</v>
      </c>
      <c r="CN30" s="92">
        <v>1.8348706707268621</v>
      </c>
      <c r="CO30" s="92"/>
      <c r="CP30" s="92">
        <v>6.6702445109115898</v>
      </c>
      <c r="CQ30" s="92">
        <v>4.7789755984385094</v>
      </c>
      <c r="CR30" s="92">
        <v>2.7523060060902931</v>
      </c>
      <c r="CS30" s="92"/>
      <c r="CT30" s="93">
        <v>1911375</v>
      </c>
      <c r="CU30" s="93">
        <v>2441860</v>
      </c>
      <c r="CV30" s="93">
        <v>3613720</v>
      </c>
      <c r="CW30" s="93"/>
      <c r="CX30" s="93">
        <v>2428580</v>
      </c>
      <c r="CY30" s="93">
        <v>2924240</v>
      </c>
      <c r="CZ30" s="93">
        <v>4180775</v>
      </c>
      <c r="DA30" s="93"/>
      <c r="DB30" s="93">
        <v>2086206.3513513512</v>
      </c>
      <c r="DC30" s="93">
        <v>2662408.4146341463</v>
      </c>
      <c r="DD30" s="93">
        <v>3865043.5</v>
      </c>
      <c r="DE30" s="93"/>
      <c r="DF30" s="93">
        <v>2083230</v>
      </c>
      <c r="DG30" s="93">
        <v>2701350</v>
      </c>
      <c r="DH30" s="93">
        <v>3826140</v>
      </c>
      <c r="DI30" s="93"/>
      <c r="DJ30" s="93">
        <v>2083230</v>
      </c>
      <c r="DK30" s="93"/>
      <c r="DL30" s="93"/>
      <c r="DM30" s="93"/>
      <c r="DN30" s="93"/>
      <c r="DO30" s="93">
        <v>2758090</v>
      </c>
      <c r="DP30" s="93"/>
      <c r="DQ30" s="93"/>
      <c r="DR30" s="93"/>
      <c r="DS30" s="93"/>
      <c r="DT30" s="93">
        <v>3771000</v>
      </c>
      <c r="DU30" s="93"/>
      <c r="DV30" s="93"/>
      <c r="DW30" s="93"/>
      <c r="DX30" s="93"/>
      <c r="DY30" s="93"/>
      <c r="DZ30" s="93"/>
      <c r="EA30" s="93"/>
      <c r="EB30" s="93"/>
      <c r="EC30" s="93"/>
      <c r="ED30" s="93">
        <v>92792.76007923852</v>
      </c>
      <c r="EE30" s="93">
        <v>112697.25617466819</v>
      </c>
      <c r="EF30" s="93">
        <v>187540.19194487942</v>
      </c>
      <c r="EG30" s="93"/>
      <c r="EH30" s="93">
        <v>30930.920026412841</v>
      </c>
      <c r="EI30" s="93">
        <v>35638.001556342613</v>
      </c>
      <c r="EJ30" s="93">
        <v>125026.79462991962</v>
      </c>
      <c r="EK30" s="93"/>
      <c r="EL30" s="92">
        <v>1.4826395292286008</v>
      </c>
      <c r="EM30" s="92">
        <v>1.3385625346004548</v>
      </c>
      <c r="EN30" s="92">
        <v>3.2348095080927197</v>
      </c>
      <c r="EO30" s="93"/>
      <c r="EP30" s="92">
        <v>4.4479185876858018</v>
      </c>
      <c r="EQ30" s="92">
        <v>4.2329063999053815</v>
      </c>
      <c r="ER30" s="92">
        <v>4.8522142621390794</v>
      </c>
      <c r="ES30" s="93"/>
      <c r="ET30" s="92">
        <v>0</v>
      </c>
      <c r="EU30" s="92">
        <v>0</v>
      </c>
      <c r="EV30" s="92">
        <v>4.8780487804878048</v>
      </c>
      <c r="EW30" s="92"/>
      <c r="EX30" s="92">
        <v>2.4691358024691357</v>
      </c>
      <c r="EY30" s="92">
        <v>2.3255813953488373</v>
      </c>
      <c r="EZ30" s="92">
        <v>5.9523809523809517</v>
      </c>
      <c r="FA30" s="92"/>
      <c r="FB30" s="92">
        <v>0.97838430969278434</v>
      </c>
      <c r="FC30" s="92">
        <v>-0.41196583875848025</v>
      </c>
      <c r="FD30" s="92">
        <v>4.5411035305013154</v>
      </c>
      <c r="FE30" s="92"/>
      <c r="FF30" s="19">
        <f t="shared" si="130"/>
        <v>0</v>
      </c>
      <c r="FG30" s="19">
        <f t="shared" si="130"/>
        <v>0</v>
      </c>
      <c r="FH30" s="19">
        <f t="shared" si="130"/>
        <v>-0.86632101610292711</v>
      </c>
      <c r="FI30" s="19"/>
      <c r="FJ30" s="19">
        <f t="shared" si="131"/>
        <v>12.248737041094119</v>
      </c>
      <c r="FK30" s="19">
        <f t="shared" si="131"/>
        <v>0</v>
      </c>
      <c r="FL30" s="19">
        <f t="shared" si="131"/>
        <v>1.4062045211991849</v>
      </c>
      <c r="FM30" s="19"/>
      <c r="FN30" s="19">
        <f t="shared" si="132"/>
        <v>0.52481897989382187</v>
      </c>
      <c r="FO30" s="19">
        <f t="shared" si="132"/>
        <v>-8.8167874008205638E-2</v>
      </c>
      <c r="FP30" s="19">
        <f t="shared" si="132"/>
        <v>6.2130081423277222E-2</v>
      </c>
      <c r="FQ30" s="19"/>
      <c r="FR30" s="92">
        <v>3</v>
      </c>
      <c r="FS30" s="92">
        <v>0</v>
      </c>
      <c r="FT30" s="92">
        <v>1</v>
      </c>
      <c r="FU30" s="92">
        <v>2</v>
      </c>
      <c r="FV30" s="92"/>
      <c r="FW30" s="92">
        <v>260.01</v>
      </c>
      <c r="FX30" s="92">
        <v>0</v>
      </c>
      <c r="FY30" s="93">
        <v>66.790000000000006</v>
      </c>
      <c r="FZ30" s="93">
        <v>193.22</v>
      </c>
      <c r="GA30" s="93"/>
      <c r="GB30" s="92">
        <v>10659315</v>
      </c>
      <c r="GC30" s="93">
        <v>0</v>
      </c>
      <c r="GD30" s="93">
        <v>2704995</v>
      </c>
      <c r="GE30" s="93">
        <v>7954320</v>
      </c>
      <c r="GF30" s="93"/>
      <c r="GG30" s="91"/>
      <c r="GH30" s="91"/>
      <c r="GI30" s="91"/>
      <c r="GJ30" s="91"/>
      <c r="GK30" s="89">
        <v>42339</v>
      </c>
      <c r="GL30" s="89">
        <v>43465</v>
      </c>
      <c r="GM30" s="93">
        <v>159799000</v>
      </c>
      <c r="GN30" s="93">
        <v>4652000</v>
      </c>
      <c r="GO30" s="93">
        <v>-155147000</v>
      </c>
      <c r="GP30" s="102" t="s">
        <v>76</v>
      </c>
      <c r="GQ30" s="93">
        <v>224998815</v>
      </c>
      <c r="GR30" s="93">
        <v>251559050</v>
      </c>
      <c r="GS30" s="93">
        <v>16123621.621621622</v>
      </c>
      <c r="GT30" s="93">
        <v>10659315</v>
      </c>
      <c r="GU30" s="93">
        <v>32728.385897982396</v>
      </c>
      <c r="GV30" s="93" t="s">
        <v>101</v>
      </c>
      <c r="GW30" s="93">
        <v>2704995</v>
      </c>
      <c r="GX30" s="93">
        <v>3831520</v>
      </c>
      <c r="GY30" s="93"/>
      <c r="GZ30" s="93" t="s">
        <v>101</v>
      </c>
      <c r="HA30" s="93">
        <v>2704995</v>
      </c>
      <c r="HB30" s="93">
        <v>4122800</v>
      </c>
      <c r="HC30" s="93"/>
      <c r="HD30" s="93"/>
      <c r="HE30" s="93">
        <v>2704995</v>
      </c>
      <c r="HF30" s="93">
        <v>3977160</v>
      </c>
      <c r="HG30" s="93"/>
      <c r="HH30" s="93"/>
      <c r="HI30" s="93">
        <v>2704995</v>
      </c>
      <c r="HJ30" s="93">
        <v>3977160</v>
      </c>
      <c r="HK30" s="93"/>
      <c r="HL30" s="94" t="s">
        <v>101</v>
      </c>
      <c r="HM30" s="94">
        <v>66.790000000000006</v>
      </c>
      <c r="HN30" s="94">
        <v>93.7</v>
      </c>
      <c r="HO30" s="94"/>
      <c r="HP30" s="94" t="s">
        <v>101</v>
      </c>
      <c r="HQ30" s="94">
        <v>66.790000000000006</v>
      </c>
      <c r="HR30" s="94">
        <v>99.52</v>
      </c>
      <c r="HS30" s="94"/>
      <c r="HT30" s="92"/>
      <c r="HU30" s="92">
        <v>66.790000000000006</v>
      </c>
      <c r="HV30" s="93">
        <v>96.61</v>
      </c>
      <c r="HW30" s="92"/>
      <c r="HX30" s="92"/>
      <c r="HY30" s="92">
        <v>66.790000000000006</v>
      </c>
      <c r="HZ30" s="92">
        <v>96.61</v>
      </c>
      <c r="IA30" s="94"/>
    </row>
    <row r="31" spans="1:235" x14ac:dyDescent="0.25">
      <c r="A31" s="91" t="s">
        <v>84</v>
      </c>
      <c r="B31" s="89" t="s">
        <v>110</v>
      </c>
      <c r="C31" s="89" t="s">
        <v>72</v>
      </c>
      <c r="D31" s="89" t="s">
        <v>85</v>
      </c>
      <c r="E31" s="89" t="s">
        <v>86</v>
      </c>
      <c r="F31" s="89" t="s">
        <v>75</v>
      </c>
      <c r="G31" s="90">
        <v>5</v>
      </c>
      <c r="H31" s="91">
        <v>1</v>
      </c>
      <c r="I31" s="92">
        <v>21</v>
      </c>
      <c r="J31" s="92">
        <v>5</v>
      </c>
      <c r="K31" s="92">
        <v>5</v>
      </c>
      <c r="L31" s="92">
        <v>11</v>
      </c>
      <c r="M31" s="92"/>
      <c r="N31" s="92">
        <v>1786.97</v>
      </c>
      <c r="O31" s="92">
        <v>209.73</v>
      </c>
      <c r="P31" s="92">
        <v>329.09999999999997</v>
      </c>
      <c r="Q31" s="92">
        <v>1248.1400000000001</v>
      </c>
      <c r="R31" s="92"/>
      <c r="S31" s="92">
        <v>6</v>
      </c>
      <c r="T31" s="92">
        <v>1</v>
      </c>
      <c r="U31" s="92">
        <v>1</v>
      </c>
      <c r="V31" s="92">
        <v>4</v>
      </c>
      <c r="W31" s="92"/>
      <c r="X31" s="92">
        <v>577.69499999999994</v>
      </c>
      <c r="Y31" s="92">
        <v>40.945</v>
      </c>
      <c r="Z31" s="92">
        <v>60.8</v>
      </c>
      <c r="AA31" s="92">
        <v>475.95</v>
      </c>
      <c r="AB31" s="92"/>
      <c r="AC31" s="93">
        <v>55608420</v>
      </c>
      <c r="AD31" s="93">
        <v>3924600</v>
      </c>
      <c r="AE31" s="93">
        <v>5060800</v>
      </c>
      <c r="AF31" s="93">
        <v>46623020</v>
      </c>
      <c r="AG31" s="93"/>
      <c r="AH31" s="92">
        <v>40.945</v>
      </c>
      <c r="AI31" s="92">
        <v>60.8</v>
      </c>
      <c r="AJ31" s="92">
        <v>97.98</v>
      </c>
      <c r="AK31" s="92"/>
      <c r="AL31" s="92">
        <v>40.945</v>
      </c>
      <c r="AM31" s="92">
        <v>60.8</v>
      </c>
      <c r="AN31" s="92">
        <v>129.38</v>
      </c>
      <c r="AO31" s="92"/>
      <c r="AP31" s="92">
        <v>40.945</v>
      </c>
      <c r="AQ31" s="92">
        <v>60.8</v>
      </c>
      <c r="AR31" s="92">
        <v>118.9875</v>
      </c>
      <c r="AS31" s="92"/>
      <c r="AT31" s="93">
        <v>95850.53120039076</v>
      </c>
      <c r="AU31" s="93">
        <v>83236.84210526316</v>
      </c>
      <c r="AV31" s="93">
        <v>94430.437471015612</v>
      </c>
      <c r="AW31" s="93"/>
      <c r="AX31" s="93">
        <v>95850.53120039076</v>
      </c>
      <c r="AY31" s="93">
        <v>83236.84210526316</v>
      </c>
      <c r="AZ31" s="93">
        <v>105785.87466829964</v>
      </c>
      <c r="BA31" s="93"/>
      <c r="BB31" s="93">
        <v>95850.53120039076</v>
      </c>
      <c r="BC31" s="93">
        <v>83236.84210526316</v>
      </c>
      <c r="BD31" s="93">
        <v>98456.796873264713</v>
      </c>
      <c r="BE31" s="93"/>
      <c r="BF31" s="93">
        <v>95850.53120039076</v>
      </c>
      <c r="BG31" s="93">
        <v>83236.84210526316</v>
      </c>
      <c r="BH31" s="93">
        <v>96805.437676871778</v>
      </c>
      <c r="BI31" s="93"/>
      <c r="BJ31" s="93"/>
      <c r="BK31" s="93"/>
      <c r="BL31" s="93"/>
      <c r="BM31" s="93"/>
      <c r="BN31" s="93"/>
      <c r="BO31" s="93"/>
      <c r="BP31" s="93"/>
      <c r="BQ31" s="93"/>
      <c r="BR31" s="93"/>
      <c r="BS31" s="93"/>
      <c r="BT31" s="93">
        <v>94430.437471015612</v>
      </c>
      <c r="BU31" s="93"/>
      <c r="BV31" s="93"/>
      <c r="BW31" s="93"/>
      <c r="BX31" s="93"/>
      <c r="BY31" s="93"/>
      <c r="BZ31" s="93"/>
      <c r="CA31" s="93"/>
      <c r="CB31" s="93"/>
      <c r="CC31" s="93"/>
      <c r="CD31" s="93"/>
      <c r="CE31" s="93"/>
      <c r="CF31" s="93">
        <v>5374.6993003767366</v>
      </c>
      <c r="CG31" s="93"/>
      <c r="CH31" s="93"/>
      <c r="CI31" s="93"/>
      <c r="CJ31" s="93">
        <v>6206.1681757716042</v>
      </c>
      <c r="CK31" s="93"/>
      <c r="CL31" s="92"/>
      <c r="CM31" s="92"/>
      <c r="CN31" s="92">
        <v>6.3034431068890964</v>
      </c>
      <c r="CO31" s="92"/>
      <c r="CP31" s="92"/>
      <c r="CQ31" s="92"/>
      <c r="CR31" s="92">
        <v>5.4589418618758661</v>
      </c>
      <c r="CS31" s="92"/>
      <c r="CT31" s="93">
        <v>3924600</v>
      </c>
      <c r="CU31" s="93">
        <v>5060800</v>
      </c>
      <c r="CV31" s="93">
        <v>10364900</v>
      </c>
      <c r="CW31" s="93"/>
      <c r="CX31" s="93">
        <v>3924600</v>
      </c>
      <c r="CY31" s="93">
        <v>5060800</v>
      </c>
      <c r="CZ31" s="93">
        <v>12217410</v>
      </c>
      <c r="DA31" s="93"/>
      <c r="DB31" s="93">
        <v>3924600</v>
      </c>
      <c r="DC31" s="93">
        <v>5060800</v>
      </c>
      <c r="DD31" s="93">
        <v>11655755</v>
      </c>
      <c r="DE31" s="93"/>
      <c r="DF31" s="93">
        <v>3924600</v>
      </c>
      <c r="DG31" s="93">
        <v>5060800</v>
      </c>
      <c r="DH31" s="93">
        <v>12020355</v>
      </c>
      <c r="DI31" s="93"/>
      <c r="DJ31" s="93"/>
      <c r="DK31" s="93"/>
      <c r="DL31" s="93"/>
      <c r="DM31" s="93"/>
      <c r="DN31" s="93"/>
      <c r="DO31" s="93"/>
      <c r="DP31" s="93"/>
      <c r="DQ31" s="93"/>
      <c r="DR31" s="93"/>
      <c r="DS31" s="93"/>
      <c r="DT31" s="93">
        <v>12217410</v>
      </c>
      <c r="DU31" s="93"/>
      <c r="DV31" s="93"/>
      <c r="DW31" s="93"/>
      <c r="DX31" s="93"/>
      <c r="DY31" s="93"/>
      <c r="DZ31" s="93"/>
      <c r="EA31" s="93"/>
      <c r="EB31" s="93"/>
      <c r="EC31" s="93"/>
      <c r="ED31" s="93"/>
      <c r="EE31" s="93"/>
      <c r="EF31" s="93">
        <v>880395.86476766237</v>
      </c>
      <c r="EG31" s="93"/>
      <c r="EH31" s="93"/>
      <c r="EI31" s="93"/>
      <c r="EJ31" s="93">
        <v>1016593.5790340865</v>
      </c>
      <c r="EK31" s="93"/>
      <c r="EL31" s="92"/>
      <c r="EM31" s="92"/>
      <c r="EN31" s="92">
        <v>8.7218166393690204</v>
      </c>
      <c r="EO31" s="93"/>
      <c r="EP31" s="92"/>
      <c r="EQ31" s="92"/>
      <c r="ER31" s="92">
        <v>7.5533147768433908</v>
      </c>
      <c r="ES31" s="93"/>
      <c r="ET31" s="92">
        <v>9.4117647058823533</v>
      </c>
      <c r="EU31" s="92">
        <v>-10.320385596824497</v>
      </c>
      <c r="EV31" s="92">
        <v>26.697877958145906</v>
      </c>
      <c r="EW31" s="92"/>
      <c r="EX31" s="92">
        <v>9.4117647058823533</v>
      </c>
      <c r="EY31" s="92">
        <v>-10.320385596824497</v>
      </c>
      <c r="EZ31" s="92">
        <v>9.4117647058823533</v>
      </c>
      <c r="FA31" s="92"/>
      <c r="FB31" s="92">
        <v>9.4117647058823533</v>
      </c>
      <c r="FC31" s="92">
        <v>-10.320385596824497</v>
      </c>
      <c r="FD31" s="92">
        <v>22.685920284263442</v>
      </c>
      <c r="FE31" s="92"/>
      <c r="FF31" s="19">
        <f>(CT31-CT16)/CT16*100</f>
        <v>3.3333333333333335</v>
      </c>
      <c r="FG31" s="19">
        <f>(CU31-CU23)/CU23*100</f>
        <v>-15.595657032305411</v>
      </c>
      <c r="FH31" s="19">
        <f>(CV31-CV23)/CV23*100</f>
        <v>19.245061607666734</v>
      </c>
      <c r="FI31" s="19"/>
      <c r="FJ31" s="19">
        <f>(CX31-CX16)/CX16*100</f>
        <v>3.3333333333333335</v>
      </c>
      <c r="FK31" s="19">
        <f>(CY31-CY23)/CY23*100</f>
        <v>-15.595657032305411</v>
      </c>
      <c r="FL31" s="19">
        <f>(CZ31-CZ23)/CZ23*100</f>
        <v>3.3333333333333335</v>
      </c>
      <c r="FM31" s="19"/>
      <c r="FN31" s="19">
        <f>(DB31-DB16)/DB16*100</f>
        <v>3.3333333333333335</v>
      </c>
      <c r="FO31" s="19">
        <f>(DC31-DC23)/DC23*100</f>
        <v>-15.595657032305411</v>
      </c>
      <c r="FP31" s="19">
        <f>(DD31-DD23)/DD23*100</f>
        <v>9.8427083221144027</v>
      </c>
      <c r="FQ31" s="19"/>
      <c r="FR31" s="92">
        <v>5</v>
      </c>
      <c r="FS31" s="92">
        <v>0</v>
      </c>
      <c r="FT31" s="92">
        <v>1</v>
      </c>
      <c r="FU31" s="92">
        <v>4</v>
      </c>
      <c r="FV31" s="92"/>
      <c r="FW31" s="92">
        <v>547</v>
      </c>
      <c r="FX31" s="92">
        <v>0</v>
      </c>
      <c r="FY31" s="93">
        <v>70.25</v>
      </c>
      <c r="FZ31" s="93">
        <v>476.75</v>
      </c>
      <c r="GA31" s="93"/>
      <c r="GB31" s="92">
        <v>47936400</v>
      </c>
      <c r="GC31" s="93">
        <v>0</v>
      </c>
      <c r="GD31" s="93">
        <v>5995900</v>
      </c>
      <c r="GE31" s="93">
        <v>41940500</v>
      </c>
      <c r="GF31" s="93"/>
      <c r="GG31" s="91"/>
      <c r="GH31" s="91"/>
      <c r="GI31" s="91"/>
      <c r="GJ31" s="91"/>
      <c r="GK31" s="89">
        <v>42644</v>
      </c>
      <c r="GL31" s="89">
        <v>43466</v>
      </c>
      <c r="GM31" s="93">
        <v>24268460</v>
      </c>
      <c r="GN31" s="93">
        <v>4888419</v>
      </c>
      <c r="GO31" s="93">
        <v>-19380041</v>
      </c>
      <c r="GP31" s="102" t="s">
        <v>76</v>
      </c>
      <c r="GQ31" s="93">
        <v>55608420</v>
      </c>
      <c r="GR31" s="93">
        <v>57855040</v>
      </c>
      <c r="GS31" s="93">
        <v>3037037.0370370368</v>
      </c>
      <c r="GT31" s="93">
        <v>47936400</v>
      </c>
      <c r="GU31" s="93">
        <v>35435.095437083255</v>
      </c>
      <c r="GV31" s="93" t="s">
        <v>101</v>
      </c>
      <c r="GW31" s="93">
        <v>5995900</v>
      </c>
      <c r="GX31" s="93">
        <v>8821800</v>
      </c>
      <c r="GY31" s="93"/>
      <c r="GZ31" s="93" t="s">
        <v>101</v>
      </c>
      <c r="HA31" s="93">
        <v>5995900</v>
      </c>
      <c r="HB31" s="93">
        <v>11823300</v>
      </c>
      <c r="HC31" s="93"/>
      <c r="HD31" s="93"/>
      <c r="HE31" s="93">
        <v>5995900</v>
      </c>
      <c r="HF31" s="93">
        <v>10485125</v>
      </c>
      <c r="HG31" s="93"/>
      <c r="HH31" s="93"/>
      <c r="HI31" s="93">
        <v>5995900</v>
      </c>
      <c r="HJ31" s="93">
        <v>10647700</v>
      </c>
      <c r="HK31" s="93"/>
      <c r="HL31" s="94" t="s">
        <v>101</v>
      </c>
      <c r="HM31" s="94">
        <v>70.25</v>
      </c>
      <c r="HN31" s="94">
        <v>98.11</v>
      </c>
      <c r="HO31" s="94"/>
      <c r="HP31" s="94" t="s">
        <v>101</v>
      </c>
      <c r="HQ31" s="94">
        <v>70.25</v>
      </c>
      <c r="HR31" s="94">
        <v>132.19999999999999</v>
      </c>
      <c r="HS31" s="94"/>
      <c r="HT31" s="92"/>
      <c r="HU31" s="92">
        <v>70.25</v>
      </c>
      <c r="HV31" s="93">
        <v>119.1875</v>
      </c>
      <c r="HW31" s="92"/>
      <c r="HX31" s="92"/>
      <c r="HY31" s="92">
        <v>70.25</v>
      </c>
      <c r="HZ31" s="92">
        <v>123.22</v>
      </c>
      <c r="IA31" s="94"/>
    </row>
    <row r="32" spans="1:235" ht="15.75" x14ac:dyDescent="0.25">
      <c r="A32" s="91" t="s">
        <v>108</v>
      </c>
      <c r="B32" s="89" t="s">
        <v>110</v>
      </c>
      <c r="C32" s="89" t="s">
        <v>72</v>
      </c>
      <c r="D32" s="89" t="s">
        <v>73</v>
      </c>
      <c r="E32" s="89" t="s">
        <v>74</v>
      </c>
      <c r="F32" s="89" t="s">
        <v>75</v>
      </c>
      <c r="G32" s="90">
        <v>22</v>
      </c>
      <c r="H32" s="104">
        <v>1</v>
      </c>
      <c r="I32" s="105">
        <v>704</v>
      </c>
      <c r="J32" s="105">
        <v>352</v>
      </c>
      <c r="K32" s="105">
        <v>259</v>
      </c>
      <c r="L32" s="105">
        <v>93</v>
      </c>
      <c r="M32" s="105"/>
      <c r="N32" s="105">
        <v>40765.969999999972</v>
      </c>
      <c r="O32" s="105">
        <v>14477.209999999994</v>
      </c>
      <c r="P32" s="105">
        <v>17274.699999999993</v>
      </c>
      <c r="Q32" s="105">
        <v>9014.0599999999813</v>
      </c>
      <c r="R32" s="105"/>
      <c r="S32" s="105">
        <v>619</v>
      </c>
      <c r="T32" s="105">
        <v>314</v>
      </c>
      <c r="U32" s="105">
        <v>228</v>
      </c>
      <c r="V32" s="105">
        <v>77</v>
      </c>
      <c r="W32" s="105"/>
      <c r="X32" s="105">
        <v>36332.28</v>
      </c>
      <c r="Y32" s="105">
        <v>12874.164999999986</v>
      </c>
      <c r="Z32" s="105">
        <v>15733.020000000022</v>
      </c>
      <c r="AA32" s="105">
        <v>7725.0949999999866</v>
      </c>
      <c r="AB32" s="105"/>
      <c r="AC32" s="106">
        <v>1646342692</v>
      </c>
      <c r="AD32" s="106">
        <v>603804918</v>
      </c>
      <c r="AE32" s="106">
        <v>702119670</v>
      </c>
      <c r="AF32" s="106">
        <v>340418104</v>
      </c>
      <c r="AG32" s="106"/>
      <c r="AH32" s="105">
        <v>36.865000000000002</v>
      </c>
      <c r="AI32" s="105">
        <v>57.98</v>
      </c>
      <c r="AJ32" s="105">
        <v>75.209999999999994</v>
      </c>
      <c r="AK32" s="105"/>
      <c r="AL32" s="92">
        <v>52.185000000000002</v>
      </c>
      <c r="AM32" s="92">
        <v>173.70999999999998</v>
      </c>
      <c r="AN32" s="92">
        <v>105.935</v>
      </c>
      <c r="AO32" s="92"/>
      <c r="AP32" s="92">
        <v>41.000525477706965</v>
      </c>
      <c r="AQ32" s="92">
        <v>69.004473684210623</v>
      </c>
      <c r="AR32" s="92">
        <v>100.32590909090892</v>
      </c>
      <c r="AS32" s="92"/>
      <c r="AT32" s="107">
        <v>46331.762000574876</v>
      </c>
      <c r="AU32" s="107">
        <v>41035.046917275926</v>
      </c>
      <c r="AV32" s="107">
        <v>42535.898095728255</v>
      </c>
      <c r="AW32" s="107"/>
      <c r="AX32" s="93">
        <v>50659.595822595955</v>
      </c>
      <c r="AY32" s="93">
        <v>46277.681959296315</v>
      </c>
      <c r="AZ32" s="93">
        <v>44683.966267390024</v>
      </c>
      <c r="BA32" s="93"/>
      <c r="BB32" s="93">
        <v>46923.309940091691</v>
      </c>
      <c r="BC32" s="93">
        <v>44700.902040944457</v>
      </c>
      <c r="BD32" s="93">
        <v>44063.808835383817</v>
      </c>
      <c r="BE32" s="93"/>
      <c r="BF32" s="93">
        <v>46688.793718772307</v>
      </c>
      <c r="BG32" s="93">
        <v>44565.172550575175</v>
      </c>
      <c r="BH32" s="93">
        <v>44181.30929343465</v>
      </c>
      <c r="BI32" s="46" t="s">
        <v>111</v>
      </c>
      <c r="BJ32" s="93"/>
      <c r="BK32" s="93"/>
      <c r="BL32" s="93"/>
      <c r="BM32" s="93"/>
      <c r="BN32" s="93">
        <v>46575.926879505671</v>
      </c>
      <c r="BO32" s="93"/>
      <c r="BP32" s="93"/>
      <c r="BQ32" s="93"/>
      <c r="BR32" s="93"/>
      <c r="BS32" s="93">
        <v>44350.7822410148</v>
      </c>
      <c r="BT32" s="93">
        <v>44183.129341713524</v>
      </c>
      <c r="BU32" s="93"/>
      <c r="BV32" s="93"/>
      <c r="BW32" s="93"/>
      <c r="BX32" s="93"/>
      <c r="BY32" s="93"/>
      <c r="BZ32" s="93"/>
      <c r="CA32" s="93"/>
      <c r="CB32" s="93"/>
      <c r="CC32" s="93"/>
      <c r="CD32" s="93">
        <v>954.44638167104119</v>
      </c>
      <c r="CE32" s="93">
        <v>550.78568591859846</v>
      </c>
      <c r="CF32" s="93">
        <v>469.96082306404264</v>
      </c>
      <c r="CG32" s="93"/>
      <c r="CH32" s="93">
        <v>107.89699830217279</v>
      </c>
      <c r="CI32" s="93">
        <v>73.113859887950838</v>
      </c>
      <c r="CJ32" s="93">
        <v>107.81640711365056</v>
      </c>
      <c r="CK32" s="93"/>
      <c r="CL32" s="92">
        <v>0.22994328072748474</v>
      </c>
      <c r="CM32" s="92">
        <v>0.1635623814055947</v>
      </c>
      <c r="CN32" s="92">
        <v>0.24468245020859966</v>
      </c>
      <c r="CO32" s="92"/>
      <c r="CP32" s="92">
        <v>2.0340559583064572</v>
      </c>
      <c r="CQ32" s="92">
        <v>1.2321578777405837</v>
      </c>
      <c r="CR32" s="92">
        <v>1.0665460737172088</v>
      </c>
      <c r="CS32" s="92"/>
      <c r="CT32" s="107">
        <v>1805433</v>
      </c>
      <c r="CU32" s="107">
        <v>2683180</v>
      </c>
      <c r="CV32" s="107">
        <v>3280990</v>
      </c>
      <c r="CW32" s="107"/>
      <c r="CX32" s="93">
        <v>2417823</v>
      </c>
      <c r="CY32" s="93">
        <v>7128198</v>
      </c>
      <c r="CZ32" s="93">
        <v>4680347</v>
      </c>
      <c r="DA32" s="93"/>
      <c r="DB32" s="93">
        <v>1922945.5987261147</v>
      </c>
      <c r="DC32" s="93">
        <v>3079472.2368421052</v>
      </c>
      <c r="DD32" s="93">
        <v>4421014.3376623373</v>
      </c>
      <c r="DE32" s="93"/>
      <c r="DF32" s="93">
        <v>1903326</v>
      </c>
      <c r="DG32" s="93">
        <v>3109536</v>
      </c>
      <c r="DH32" s="93">
        <v>4377177</v>
      </c>
      <c r="DI32" s="93"/>
      <c r="DJ32" s="93">
        <v>1809009</v>
      </c>
      <c r="DK32" s="93"/>
      <c r="DL32" s="93"/>
      <c r="DM32" s="93"/>
      <c r="DN32" s="93"/>
      <c r="DO32" s="93">
        <v>3146688</v>
      </c>
      <c r="DP32" s="93"/>
      <c r="DQ32" s="93"/>
      <c r="DR32" s="93"/>
      <c r="DS32" s="93"/>
      <c r="DT32" s="93">
        <v>4674796</v>
      </c>
      <c r="DU32" s="93"/>
      <c r="DV32" s="93"/>
      <c r="DW32" s="93"/>
      <c r="DX32" s="93"/>
      <c r="DY32" s="93"/>
      <c r="DZ32" s="93"/>
      <c r="EA32" s="93"/>
      <c r="EB32" s="93"/>
      <c r="EC32" s="93"/>
      <c r="ED32" s="93">
        <v>88988.234158546809</v>
      </c>
      <c r="EE32" s="93">
        <v>431474.51779829938</v>
      </c>
      <c r="EF32" s="93">
        <v>329784.97992909234</v>
      </c>
      <c r="EG32" s="93"/>
      <c r="EH32" s="93">
        <v>10059.824767848875</v>
      </c>
      <c r="EI32" s="93">
        <v>57275.939164817661</v>
      </c>
      <c r="EJ32" s="93">
        <v>75657.86318992119</v>
      </c>
      <c r="EK32" s="93"/>
      <c r="EL32" s="92">
        <v>0.52314661291058684</v>
      </c>
      <c r="EM32" s="92">
        <v>1.8599271160681805</v>
      </c>
      <c r="EN32" s="92">
        <v>1.7113236332530459</v>
      </c>
      <c r="EO32" s="93"/>
      <c r="EP32" s="92">
        <v>4.6277041959740544</v>
      </c>
      <c r="EQ32" s="92">
        <v>14.011313777608917</v>
      </c>
      <c r="ER32" s="92">
        <v>7.4594867770428896</v>
      </c>
      <c r="ES32" s="93"/>
      <c r="ET32" s="92">
        <v>2.7586206896551726</v>
      </c>
      <c r="EU32" s="92">
        <v>2.8235294117647061</v>
      </c>
      <c r="EV32" s="92">
        <v>0</v>
      </c>
      <c r="EW32" s="92"/>
      <c r="EX32" s="92">
        <v>2.7586206896551726</v>
      </c>
      <c r="EY32" s="92">
        <v>3.0379746835443036</v>
      </c>
      <c r="EZ32" s="92">
        <v>2.8915662650602409</v>
      </c>
      <c r="FA32" s="92"/>
      <c r="FB32" s="92">
        <v>2.7154172952505315</v>
      </c>
      <c r="FC32" s="92">
        <v>3.1917600273875366</v>
      </c>
      <c r="FD32" s="92">
        <v>5.1213334901628853</v>
      </c>
      <c r="FE32" s="92"/>
      <c r="FF32" s="19">
        <f>(CT32-CT24)/CT24*100</f>
        <v>2.7586206896551726</v>
      </c>
      <c r="FG32" s="19">
        <f>(CU32-CU24)/CU24*100</f>
        <v>2.8235294117647061</v>
      </c>
      <c r="FH32" s="19">
        <f>(CV32-CV24)/CV24*100</f>
        <v>0</v>
      </c>
      <c r="FI32" s="19"/>
      <c r="FJ32" s="19">
        <f>(CX32-CX24)/CX24*100</f>
        <v>2.7586206896551726</v>
      </c>
      <c r="FK32" s="19">
        <f>(CY32-CY24)/CY24*100</f>
        <v>3.0379746835443036</v>
      </c>
      <c r="FL32" s="19">
        <f>(CZ32-CZ24)/CZ24*100</f>
        <v>2.8915662650602409</v>
      </c>
      <c r="FM32" s="19"/>
      <c r="FN32" s="19">
        <f>(DB32-DB24)/DB24*100</f>
        <v>2.7154156225029085</v>
      </c>
      <c r="FO32" s="19">
        <f>(DC32-DC24)/DC24*100</f>
        <v>3.1917611752416484</v>
      </c>
      <c r="FP32" s="19">
        <f>(DD32-DD24)/DD24*100</f>
        <v>5.121323434549903</v>
      </c>
      <c r="FQ32" s="19"/>
      <c r="FR32" s="108">
        <v>38</v>
      </c>
      <c r="FS32" s="108">
        <v>14</v>
      </c>
      <c r="FT32" s="108">
        <v>13</v>
      </c>
      <c r="FU32" s="108">
        <v>11</v>
      </c>
      <c r="FV32" s="108"/>
      <c r="FW32" s="108">
        <v>2458.96</v>
      </c>
      <c r="FX32" s="108">
        <v>633.42500000000007</v>
      </c>
      <c r="FY32" s="107">
        <v>882.745</v>
      </c>
      <c r="FZ32" s="107">
        <v>942.79</v>
      </c>
      <c r="GA32" s="107"/>
      <c r="GB32" s="107">
        <v>101122910</v>
      </c>
      <c r="GC32" s="107">
        <v>26456700</v>
      </c>
      <c r="GD32" s="107">
        <v>36422545</v>
      </c>
      <c r="GE32" s="107">
        <v>38243665</v>
      </c>
      <c r="GF32" s="107"/>
      <c r="GG32" s="91"/>
      <c r="GH32" s="91"/>
      <c r="GI32" s="91"/>
      <c r="GJ32" s="91"/>
      <c r="GK32" s="89">
        <v>43035</v>
      </c>
      <c r="GL32" s="89">
        <v>44861</v>
      </c>
      <c r="GM32" s="93">
        <v>0</v>
      </c>
      <c r="GN32" s="93">
        <v>0</v>
      </c>
      <c r="GO32" s="93">
        <v>0</v>
      </c>
      <c r="GP32" s="102" t="s">
        <v>76</v>
      </c>
      <c r="GQ32" s="93">
        <v>1646342692</v>
      </c>
      <c r="GR32" s="93">
        <v>2744812285</v>
      </c>
      <c r="GS32" s="93">
        <v>31834807.547169812</v>
      </c>
      <c r="GT32" s="93">
        <v>101122910</v>
      </c>
      <c r="GU32" s="93">
        <v>26605.87048179757</v>
      </c>
      <c r="GV32" s="93">
        <v>1756965</v>
      </c>
      <c r="GW32" s="93">
        <v>2731900</v>
      </c>
      <c r="GX32" s="93">
        <v>3280990</v>
      </c>
      <c r="GY32" s="93"/>
      <c r="GZ32" s="93">
        <v>2148900</v>
      </c>
      <c r="HA32" s="93">
        <v>3066420</v>
      </c>
      <c r="HB32" s="93">
        <v>4543420</v>
      </c>
      <c r="HC32" s="93"/>
      <c r="HD32" s="93">
        <v>1889764.2857142857</v>
      </c>
      <c r="HE32" s="93">
        <v>2801734.230769231</v>
      </c>
      <c r="HF32" s="93">
        <v>3476696.8181818184</v>
      </c>
      <c r="HG32" s="93"/>
      <c r="HH32" s="93">
        <v>1847227.5</v>
      </c>
      <c r="HI32" s="93">
        <v>2765050</v>
      </c>
      <c r="HJ32" s="93">
        <v>3302460</v>
      </c>
      <c r="HK32" s="93"/>
      <c r="HL32" s="94">
        <v>42.065000000000005</v>
      </c>
      <c r="HM32" s="94">
        <v>66.23</v>
      </c>
      <c r="HN32" s="94">
        <v>80.569999999999993</v>
      </c>
      <c r="HO32" s="94"/>
      <c r="HP32" s="94">
        <v>51.29</v>
      </c>
      <c r="HQ32" s="94">
        <v>74.66</v>
      </c>
      <c r="HR32" s="94">
        <v>113.155</v>
      </c>
      <c r="HS32" s="94"/>
      <c r="HT32" s="92">
        <v>45.244642857142864</v>
      </c>
      <c r="HU32" s="92">
        <v>67.903461538461542</v>
      </c>
      <c r="HV32" s="93">
        <v>85.708181818181814</v>
      </c>
      <c r="HW32" s="92"/>
      <c r="HX32" s="92">
        <v>44.185000000000002</v>
      </c>
      <c r="HY32" s="92">
        <v>66.69</v>
      </c>
      <c r="HZ32" s="92">
        <v>81</v>
      </c>
      <c r="IA32" s="94"/>
    </row>
    <row r="33" spans="1:235" ht="15.75" x14ac:dyDescent="0.25">
      <c r="A33" s="60" t="s">
        <v>91</v>
      </c>
      <c r="B33" s="59" t="s">
        <v>110</v>
      </c>
      <c r="C33" s="59" t="s">
        <v>72</v>
      </c>
      <c r="D33" s="59" t="s">
        <v>90</v>
      </c>
      <c r="E33" s="59" t="s">
        <v>89</v>
      </c>
      <c r="F33" s="59" t="s">
        <v>88</v>
      </c>
      <c r="G33" s="58" t="s">
        <v>87</v>
      </c>
      <c r="H33" s="42">
        <f>SUM(H26:H32)</f>
        <v>7</v>
      </c>
      <c r="I33" s="41">
        <f>SUM(I26:I32)</f>
        <v>2894</v>
      </c>
      <c r="J33" s="41">
        <f t="shared" ref="J33:K33" si="133">SUM(J26:J32)</f>
        <v>1516</v>
      </c>
      <c r="K33" s="41">
        <f t="shared" si="133"/>
        <v>856</v>
      </c>
      <c r="L33" s="41">
        <f>SUM(L26:L32)</f>
        <v>522</v>
      </c>
      <c r="M33" s="41"/>
      <c r="N33" s="41">
        <f>SUM(N26:N32)</f>
        <v>161583.965</v>
      </c>
      <c r="O33" s="41">
        <f t="shared" ref="O33:Q33" si="134">SUM(O26:O32)</f>
        <v>60898.909999999974</v>
      </c>
      <c r="P33" s="41">
        <f t="shared" si="134"/>
        <v>55360.340000000011</v>
      </c>
      <c r="Q33" s="41">
        <f t="shared" si="134"/>
        <v>45324.714999999997</v>
      </c>
      <c r="R33" s="41"/>
      <c r="S33" s="41">
        <f>SUM(S26:S32)</f>
        <v>1584</v>
      </c>
      <c r="T33" s="41">
        <f t="shared" ref="T33:V33" si="135">SUM(T26:T32)</f>
        <v>791</v>
      </c>
      <c r="U33" s="41">
        <f t="shared" si="135"/>
        <v>487</v>
      </c>
      <c r="V33" s="41">
        <f t="shared" si="135"/>
        <v>306</v>
      </c>
      <c r="W33" s="41"/>
      <c r="X33" s="41">
        <f>SUM(X26:X32)</f>
        <v>90301.119999999981</v>
      </c>
      <c r="Y33" s="41">
        <f t="shared" ref="Y33:Z33" si="136">SUM(Y26:Y32)</f>
        <v>31102.86499999998</v>
      </c>
      <c r="Z33" s="41">
        <f t="shared" si="136"/>
        <v>31819.450000000015</v>
      </c>
      <c r="AA33" s="41">
        <f>SUM(AA26:AA32)</f>
        <v>27378.804999999978</v>
      </c>
      <c r="AB33" s="41"/>
      <c r="AC33" s="43">
        <f>SUM(AC26:AC32)</f>
        <v>4010491265</v>
      </c>
      <c r="AD33" s="43">
        <f t="shared" ref="AD33:AE33" si="137">SUM(AD26:AD32)</f>
        <v>1407338449</v>
      </c>
      <c r="AE33" s="43">
        <f t="shared" si="137"/>
        <v>1385219150</v>
      </c>
      <c r="AF33" s="43">
        <f>SUM(AF26:AF32)</f>
        <v>1217933666</v>
      </c>
      <c r="AG33" s="43"/>
      <c r="AH33" s="41">
        <f>MIN(AH26:AH32)</f>
        <v>26.86</v>
      </c>
      <c r="AI33" s="41">
        <f t="shared" ref="AI33:AJ33" si="138">MIN(AI26:AI32)</f>
        <v>52.8</v>
      </c>
      <c r="AJ33" s="41">
        <f t="shared" si="138"/>
        <v>60.894999999999996</v>
      </c>
      <c r="AK33" s="41"/>
      <c r="AL33" s="44">
        <f>MAX(AL26:AL32)</f>
        <v>59.07</v>
      </c>
      <c r="AM33" s="44">
        <f t="shared" ref="AM33" si="139">MAX(AM26:AM32)</f>
        <v>173.70999999999998</v>
      </c>
      <c r="AN33" s="44">
        <f>MAX(AN26:AN32)</f>
        <v>129.38</v>
      </c>
      <c r="AO33" s="44"/>
      <c r="AP33" s="44">
        <f>AVERAGE(AP26:AP32)</f>
        <v>41.993626070949759</v>
      </c>
      <c r="AQ33" s="44">
        <f t="shared" ref="AQ33:AR33" si="140">AVERAGE(AQ26:AQ32)</f>
        <v>65.499231177751085</v>
      </c>
      <c r="AR33" s="44">
        <f t="shared" si="140"/>
        <v>91.627365089325366</v>
      </c>
      <c r="AS33" s="44"/>
      <c r="AT33" s="45">
        <f>MIN(AT26:AT32)</f>
        <v>38000</v>
      </c>
      <c r="AU33" s="45">
        <f t="shared" ref="AU33:AV33" si="141">MIN(AU26:AU32)</f>
        <v>37336.100247425973</v>
      </c>
      <c r="AV33" s="45">
        <f t="shared" si="141"/>
        <v>37303.890722124168</v>
      </c>
      <c r="AW33" s="45"/>
      <c r="AX33" s="46">
        <f>MAX(AX26:AX32)</f>
        <v>95850.53120039076</v>
      </c>
      <c r="AY33" s="46">
        <f t="shared" ref="AY33:AZ33" si="142">MAX(AY26:AY32)</f>
        <v>83236.84210526316</v>
      </c>
      <c r="AZ33" s="46">
        <f t="shared" si="142"/>
        <v>105785.87466829964</v>
      </c>
      <c r="BA33" s="46"/>
      <c r="BB33" s="46">
        <f>AVERAGE(BB26:BB32)</f>
        <v>54780.012966458278</v>
      </c>
      <c r="BC33" s="46">
        <f t="shared" ref="BC33" si="143">AVERAGE(BC26:BC32)</f>
        <v>50958.720472708876</v>
      </c>
      <c r="BD33" s="46">
        <f>AVERAGE(BD26:BD32)</f>
        <v>52823.906770447895</v>
      </c>
      <c r="BE33" s="46"/>
      <c r="BF33" s="46">
        <v>46582.221127801036</v>
      </c>
      <c r="BG33" s="46">
        <v>44500</v>
      </c>
      <c r="BH33" s="46">
        <v>43036.586409844836</v>
      </c>
      <c r="BI33" s="46">
        <v>44352.246469833117</v>
      </c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>
        <f>AVERAGE(CD26:CD32)</f>
        <v>1405.7716992071771</v>
      </c>
      <c r="CE33" s="46">
        <f t="shared" ref="CE33:CF33" si="144">AVERAGE(CE26:CE32)</f>
        <v>1100.8690377610392</v>
      </c>
      <c r="CF33" s="46">
        <f t="shared" si="144"/>
        <v>2006.8301961938835</v>
      </c>
      <c r="CG33" s="46"/>
      <c r="CH33" s="46">
        <f>AVERAGE(CH26:CH32)</f>
        <v>455.24200367529448</v>
      </c>
      <c r="CI33" s="46">
        <f t="shared" ref="CI33:CJ33" si="145">AVERAGE(CI26:CI32)</f>
        <v>285.21516043428221</v>
      </c>
      <c r="CJ33" s="46">
        <f t="shared" si="145"/>
        <v>1446.0066157510839</v>
      </c>
      <c r="CK33" s="46"/>
      <c r="CL33" s="44">
        <f>AVERAGE(CL26:CL32)</f>
        <v>0.84800378886839012</v>
      </c>
      <c r="CM33" s="44">
        <f t="shared" ref="CM33:CN33" si="146">AVERAGE(CM26:CM32)</f>
        <v>0.65424315737789418</v>
      </c>
      <c r="CN33" s="44">
        <f t="shared" si="146"/>
        <v>2.0148322035102235</v>
      </c>
      <c r="CO33" s="44"/>
      <c r="CP33" s="44">
        <f>AVERAGE(CP26:CP32)</f>
        <v>2.8021469769145231</v>
      </c>
      <c r="CQ33" s="44">
        <f t="shared" ref="CQ33:CR33" si="147">AVERAGE(CQ26:CQ32)</f>
        <v>2.5211394597081167</v>
      </c>
      <c r="CR33" s="44">
        <f t="shared" si="147"/>
        <v>3.3340638607329502</v>
      </c>
      <c r="CS33" s="44"/>
      <c r="CT33" s="45">
        <f>MIN(CT26:CT32)</f>
        <v>1107045</v>
      </c>
      <c r="CU33" s="45">
        <f t="shared" ref="CU33:CV33" si="148">MIN(CU26:CU32)</f>
        <v>2133287</v>
      </c>
      <c r="CV33" s="45">
        <f t="shared" si="148"/>
        <v>2275045</v>
      </c>
      <c r="CW33" s="45"/>
      <c r="CX33" s="46">
        <f>MAX(CX26:CX32)</f>
        <v>3924600</v>
      </c>
      <c r="CY33" s="46">
        <f t="shared" ref="CY33:CZ33" si="149">MAX(CY26:CY32)</f>
        <v>7128198</v>
      </c>
      <c r="CZ33" s="46">
        <f t="shared" si="149"/>
        <v>12217410</v>
      </c>
      <c r="DA33" s="46"/>
      <c r="DB33" s="46">
        <f>AVERAGE(DB26:DB32)</f>
        <v>2326205.133712458</v>
      </c>
      <c r="DC33" s="46">
        <f t="shared" ref="DC33" si="150">AVERAGE(DC26:DC32)</f>
        <v>3361403.7930902359</v>
      </c>
      <c r="DD33" s="46">
        <f>AVERAGE(DD26:DD32)</f>
        <v>5092141.4967460427</v>
      </c>
      <c r="DE33" s="46"/>
      <c r="DF33" s="46">
        <v>1795816.5</v>
      </c>
      <c r="DG33" s="46">
        <v>2844870</v>
      </c>
      <c r="DH33" s="46">
        <v>4015859</v>
      </c>
      <c r="DI33" s="46"/>
      <c r="DJ33" s="46"/>
      <c r="DK33" s="46"/>
      <c r="DL33" s="47"/>
      <c r="DM33" s="48"/>
      <c r="DN33" s="48"/>
      <c r="DO33" s="46"/>
      <c r="DP33" s="46"/>
      <c r="DQ33" s="48"/>
      <c r="DR33" s="47"/>
      <c r="DS33" s="48"/>
      <c r="DT33" s="46"/>
      <c r="DU33" s="46"/>
      <c r="DV33" s="48"/>
      <c r="DW33" s="48"/>
      <c r="DX33" s="47"/>
      <c r="DY33" s="46"/>
      <c r="DZ33" s="46"/>
      <c r="EA33" s="47"/>
      <c r="EB33" s="48"/>
      <c r="EC33" s="48"/>
      <c r="ED33" s="46">
        <f>AVERAGE(ED26:ED32)</f>
        <v>134270.05196622593</v>
      </c>
      <c r="EE33" s="46">
        <f t="shared" ref="EE33:EF33" si="151">AVERAGE(EE26:EE32)</f>
        <v>173804.0777083002</v>
      </c>
      <c r="EF33" s="46">
        <f t="shared" si="151"/>
        <v>328731.39982455369</v>
      </c>
      <c r="EG33" s="46"/>
      <c r="EH33" s="46">
        <f>AVERAGE(EH26:EH32)</f>
        <v>36096.070448695747</v>
      </c>
      <c r="EI33" s="46">
        <f t="shared" ref="EI33" si="152">AVERAGE(EI26:EI32)</f>
        <v>34391.683052925524</v>
      </c>
      <c r="EJ33" s="46">
        <f>AVERAGE(EJ26:EJ32)</f>
        <v>222931.89060419099</v>
      </c>
      <c r="EK33" s="46"/>
      <c r="EL33" s="44">
        <f>AVERAGE(EL26:EL32)</f>
        <v>1.5594531452574267</v>
      </c>
      <c r="EM33" s="44">
        <f t="shared" ref="EM33:EN33" si="153">AVERAGE(EM26:EM32)</f>
        <v>1.2680081094414142</v>
      </c>
      <c r="EN33" s="44">
        <f t="shared" si="153"/>
        <v>3.0915085351670988</v>
      </c>
      <c r="EO33" s="44"/>
      <c r="EP33" s="44">
        <f>AVERAGE(EP26:EP32)</f>
        <v>6.9045392031300841</v>
      </c>
      <c r="EQ33" s="44">
        <f t="shared" ref="EQ33:ER33" si="154">AVERAGE(EQ26:EQ32)</f>
        <v>6.1853343773715892</v>
      </c>
      <c r="ER33" s="44">
        <f t="shared" si="154"/>
        <v>6.0640200002680604</v>
      </c>
      <c r="ES33" s="44"/>
      <c r="ET33" s="49" t="s">
        <v>15</v>
      </c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1"/>
      <c r="FF33" s="151"/>
      <c r="FG33" s="152"/>
      <c r="FH33" s="152"/>
      <c r="FI33" s="152"/>
      <c r="FJ33" s="152"/>
      <c r="FK33" s="152"/>
      <c r="FL33" s="152"/>
      <c r="FM33" s="152"/>
      <c r="FN33" s="152"/>
      <c r="FO33" s="152"/>
      <c r="FP33" s="152"/>
      <c r="FQ33" s="153"/>
      <c r="FR33" s="109">
        <f>SUM(FR26:FR32)</f>
        <v>141</v>
      </c>
      <c r="FS33" s="109">
        <f t="shared" ref="FS33:FU33" si="155">SUM(FS26:FS32)</f>
        <v>68</v>
      </c>
      <c r="FT33" s="109">
        <f t="shared" si="155"/>
        <v>41</v>
      </c>
      <c r="FU33" s="109">
        <f t="shared" si="155"/>
        <v>32</v>
      </c>
      <c r="FV33" s="109"/>
      <c r="FW33" s="109">
        <f t="shared" ref="FW33:FZ33" si="156">SUM(FW26:FW32)</f>
        <v>8279.1500000000015</v>
      </c>
      <c r="FX33" s="109">
        <f t="shared" si="156"/>
        <v>2832.7649999999999</v>
      </c>
      <c r="FY33" s="109">
        <f t="shared" si="156"/>
        <v>2705.0649999999996</v>
      </c>
      <c r="FZ33" s="109">
        <f t="shared" si="156"/>
        <v>2741.32</v>
      </c>
      <c r="GA33" s="109"/>
      <c r="GB33" s="53">
        <f>SUM(GB26:GB32)</f>
        <v>363815919</v>
      </c>
      <c r="GC33" s="53">
        <f t="shared" ref="GC33:GD33" si="157">SUM(GC26:GC32)</f>
        <v>115418904</v>
      </c>
      <c r="GD33" s="53">
        <f t="shared" si="157"/>
        <v>116643015</v>
      </c>
      <c r="GE33" s="53">
        <f>SUM(GE26:GE32)</f>
        <v>131754000</v>
      </c>
      <c r="GF33" s="53"/>
      <c r="GG33" s="154" t="s">
        <v>18</v>
      </c>
      <c r="GH33" s="155"/>
      <c r="GI33" s="155"/>
      <c r="GJ33" s="156"/>
      <c r="GK33" s="54"/>
      <c r="GL33" s="54"/>
      <c r="GM33" s="46"/>
      <c r="GN33" s="46"/>
      <c r="GO33" s="47"/>
      <c r="GP33" s="55"/>
      <c r="GQ33" s="56"/>
      <c r="GR33" s="56"/>
      <c r="GS33" s="56">
        <f>SUM(GS26:GS32)</f>
        <v>163302415.27015597</v>
      </c>
      <c r="GT33" s="56"/>
      <c r="GU33" s="56">
        <f>AVERAGE(GU26:GU32)</f>
        <v>31814.756781926353</v>
      </c>
      <c r="GV33" s="56">
        <f>AVERAGE(GV26:GV32)</f>
        <v>1849795</v>
      </c>
      <c r="GW33" s="56">
        <f t="shared" ref="GW33:GX33" si="158">AVERAGE(GW26:GW32)</f>
        <v>3467410.5714285714</v>
      </c>
      <c r="GX33" s="56">
        <f t="shared" si="158"/>
        <v>4312788.333333333</v>
      </c>
      <c r="GY33" s="56"/>
      <c r="GZ33" s="56">
        <f t="shared" ref="GZ33:HB33" si="159">AVERAGE(GZ26:GZ32)</f>
        <v>2265501.7999999998</v>
      </c>
      <c r="HA33" s="56">
        <f t="shared" si="159"/>
        <v>3598978.4285714286</v>
      </c>
      <c r="HB33" s="56">
        <f t="shared" si="159"/>
        <v>5105690.5</v>
      </c>
      <c r="HC33" s="56"/>
      <c r="HD33" s="56">
        <f t="shared" ref="HD33:HF33" si="160">AVERAGE(HD26:HD32)</f>
        <v>2004068.0207792209</v>
      </c>
      <c r="HE33" s="56">
        <f t="shared" si="160"/>
        <v>3506877.2740384615</v>
      </c>
      <c r="HF33" s="56">
        <f t="shared" si="160"/>
        <v>4667133.1780303037</v>
      </c>
      <c r="HG33" s="56"/>
      <c r="HH33" s="56">
        <v>1716795</v>
      </c>
      <c r="HI33" s="56">
        <v>2746647</v>
      </c>
      <c r="HJ33" s="56">
        <v>3302460</v>
      </c>
      <c r="HK33" s="56"/>
      <c r="HL33" s="57">
        <f>AVERAGE(HL26:HL32)</f>
        <v>40.106999999999999</v>
      </c>
      <c r="HM33" s="57">
        <f t="shared" ref="HM33:HN33" si="161">AVERAGE(HM26:HM32)</f>
        <v>68.482857142857156</v>
      </c>
      <c r="HN33" s="57">
        <f t="shared" si="161"/>
        <v>86.491666666666674</v>
      </c>
      <c r="HO33" s="57"/>
      <c r="HP33" s="57">
        <f t="shared" ref="HP33:HR33" si="162">AVERAGE(HP26:HP32)</f>
        <v>52.282000000000004</v>
      </c>
      <c r="HQ33" s="57">
        <f t="shared" si="162"/>
        <v>72.09714285714287</v>
      </c>
      <c r="HR33" s="57">
        <f t="shared" si="162"/>
        <v>99.460833333333326</v>
      </c>
      <c r="HS33" s="57"/>
      <c r="HT33" s="57">
        <f t="shared" ref="HT33:HU33" si="163">AVERAGE(HT26:HT32)</f>
        <v>44.693676046176051</v>
      </c>
      <c r="HU33" s="57">
        <f t="shared" si="163"/>
        <v>69.278655219780219</v>
      </c>
      <c r="HV33" s="57">
        <f>AVERAGE(HV26:HV32)</f>
        <v>91.898780303030307</v>
      </c>
      <c r="HW33" s="57"/>
      <c r="HX33" s="57"/>
      <c r="HY33" s="57"/>
      <c r="HZ33" s="57"/>
      <c r="IA33" s="57"/>
    </row>
    <row r="34" spans="1:235" s="134" customFormat="1" ht="15.75" x14ac:dyDescent="0.25">
      <c r="A34" s="3" t="s">
        <v>0</v>
      </c>
      <c r="B34" s="129" t="s">
        <v>112</v>
      </c>
      <c r="C34" s="130" t="s">
        <v>72</v>
      </c>
      <c r="D34" s="130" t="s">
        <v>73</v>
      </c>
      <c r="E34" s="130" t="s">
        <v>74</v>
      </c>
      <c r="F34" s="130" t="s">
        <v>75</v>
      </c>
      <c r="G34" s="131">
        <v>30</v>
      </c>
      <c r="H34" s="132">
        <v>1</v>
      </c>
      <c r="I34" s="27">
        <v>533</v>
      </c>
      <c r="J34" s="27">
        <v>387</v>
      </c>
      <c r="K34" s="27">
        <v>88</v>
      </c>
      <c r="L34" s="27">
        <v>58</v>
      </c>
      <c r="M34" s="27"/>
      <c r="N34" s="27">
        <v>23589.220000000023</v>
      </c>
      <c r="O34" s="27">
        <v>13577.830000000014</v>
      </c>
      <c r="P34" s="27">
        <v>5201.2900000000036</v>
      </c>
      <c r="Q34" s="27">
        <v>4810.100000000004</v>
      </c>
      <c r="R34" s="27"/>
      <c r="S34" s="27">
        <v>293</v>
      </c>
      <c r="T34" s="27">
        <v>207</v>
      </c>
      <c r="U34" s="27">
        <v>49</v>
      </c>
      <c r="V34" s="27">
        <v>37</v>
      </c>
      <c r="W34" s="27"/>
      <c r="X34" s="27">
        <v>13121.840000000004</v>
      </c>
      <c r="Y34" s="27">
        <v>7219.49</v>
      </c>
      <c r="Z34" s="27">
        <v>2856.1500000000019</v>
      </c>
      <c r="AA34" s="27">
        <v>3046.2000000000021</v>
      </c>
      <c r="AB34" s="27"/>
      <c r="AC34" s="27">
        <v>552745304</v>
      </c>
      <c r="AD34" s="32">
        <v>306614391</v>
      </c>
      <c r="AE34" s="32">
        <v>117349163</v>
      </c>
      <c r="AF34" s="32">
        <v>128781750</v>
      </c>
      <c r="AG34" s="32"/>
      <c r="AH34" s="27">
        <v>26.86</v>
      </c>
      <c r="AI34" s="27">
        <v>52.8</v>
      </c>
      <c r="AJ34" s="27">
        <v>80.400000000000006</v>
      </c>
      <c r="AK34" s="27"/>
      <c r="AL34" s="27">
        <v>44.120000000000005</v>
      </c>
      <c r="AM34" s="27">
        <v>63.190000000000005</v>
      </c>
      <c r="AN34" s="27">
        <v>85.42</v>
      </c>
      <c r="AO34" s="27"/>
      <c r="AP34" s="27">
        <v>34.876763285024154</v>
      </c>
      <c r="AQ34" s="27">
        <v>58.288775510204118</v>
      </c>
      <c r="AR34" s="27">
        <v>82.329729729729792</v>
      </c>
      <c r="AS34" s="27"/>
      <c r="AT34" s="32">
        <v>39905.124575311434</v>
      </c>
      <c r="AU34" s="32">
        <v>39747.269212179795</v>
      </c>
      <c r="AV34" s="32">
        <v>40103.656716417907</v>
      </c>
      <c r="AW34" s="32"/>
      <c r="AX34" s="32">
        <v>44971.341624768451</v>
      </c>
      <c r="AY34" s="32">
        <v>42895.540475036352</v>
      </c>
      <c r="AZ34" s="32">
        <v>46517.560290330133</v>
      </c>
      <c r="BA34" s="32"/>
      <c r="BB34" s="32">
        <v>42431.429175117999</v>
      </c>
      <c r="BC34" s="32">
        <v>41147.49517421284</v>
      </c>
      <c r="BD34" s="32">
        <v>42198.291694714571</v>
      </c>
      <c r="BE34" s="32"/>
      <c r="BF34" s="32">
        <v>42087.902360515021</v>
      </c>
      <c r="BG34" s="32">
        <v>41942.65151515152</v>
      </c>
      <c r="BH34" s="32">
        <v>40148.210992253778</v>
      </c>
      <c r="BI34" s="32"/>
      <c r="BJ34" s="32"/>
      <c r="BK34" s="32"/>
      <c r="BL34" s="32"/>
      <c r="BM34" s="32"/>
      <c r="BN34" s="32">
        <v>42064.802724950321</v>
      </c>
      <c r="BO34" s="32"/>
      <c r="BP34" s="32"/>
      <c r="BQ34" s="32"/>
      <c r="BR34" s="32"/>
      <c r="BS34" s="32">
        <v>41942.65151515152</v>
      </c>
      <c r="BT34" s="32">
        <v>40103.656716417907</v>
      </c>
      <c r="BU34" s="32"/>
      <c r="BV34" s="32"/>
      <c r="BW34" s="32"/>
      <c r="BX34" s="32"/>
      <c r="BY34" s="32"/>
      <c r="BZ34" s="32"/>
      <c r="CA34" s="32"/>
      <c r="CB34" s="32"/>
      <c r="CC34" s="32"/>
      <c r="CD34" s="32">
        <v>902.91166108582831</v>
      </c>
      <c r="CE34" s="32">
        <v>1245.2899152516097</v>
      </c>
      <c r="CF34" s="32">
        <v>3033.8112675314401</v>
      </c>
      <c r="CG34" s="32"/>
      <c r="CH34" s="32">
        <v>125.81767265347614</v>
      </c>
      <c r="CI34" s="32">
        <v>359.48423389482161</v>
      </c>
      <c r="CJ34" s="32">
        <v>1011.27042251048</v>
      </c>
      <c r="CK34" s="32"/>
      <c r="CL34" s="27">
        <v>0.29651999732136353</v>
      </c>
      <c r="CM34" s="27">
        <v>0.87364791556038768</v>
      </c>
      <c r="CN34" s="27">
        <v>2.3964724207950434</v>
      </c>
      <c r="CO34" s="27"/>
      <c r="CP34" s="27">
        <v>2.1279312967739967</v>
      </c>
      <c r="CQ34" s="27">
        <v>3.0264051553544715</v>
      </c>
      <c r="CR34" s="27">
        <v>7.1894172623851293</v>
      </c>
      <c r="CS34" s="27"/>
      <c r="CT34" s="32">
        <v>1149225</v>
      </c>
      <c r="CU34" s="32">
        <v>2214572</v>
      </c>
      <c r="CV34" s="32">
        <v>3224334</v>
      </c>
      <c r="CW34" s="32"/>
      <c r="CX34" s="32">
        <v>1902725</v>
      </c>
      <c r="CY34" s="32">
        <v>2654805</v>
      </c>
      <c r="CZ34" s="32">
        <v>3973530</v>
      </c>
      <c r="DA34" s="32"/>
      <c r="DB34" s="32">
        <v>1481228.9420289856</v>
      </c>
      <c r="DC34" s="32">
        <v>2394880.8775510206</v>
      </c>
      <c r="DD34" s="32">
        <v>3480587.8378378376</v>
      </c>
      <c r="DE34" s="32"/>
      <c r="DF34" s="32">
        <v>1449206</v>
      </c>
      <c r="DG34" s="32">
        <v>2467113</v>
      </c>
      <c r="DH34" s="32">
        <v>3265254</v>
      </c>
      <c r="DI34" s="32"/>
      <c r="DJ34" s="32">
        <v>1481943</v>
      </c>
      <c r="DK34" s="32"/>
      <c r="DL34" s="135"/>
      <c r="DM34" s="128"/>
      <c r="DN34" s="128"/>
      <c r="DO34" s="32">
        <v>2214572</v>
      </c>
      <c r="DP34" s="32"/>
      <c r="DQ34" s="128"/>
      <c r="DR34" s="135"/>
      <c r="DS34" s="128"/>
      <c r="DT34" s="32">
        <v>3224334</v>
      </c>
      <c r="DU34" s="32"/>
      <c r="DV34" s="128"/>
      <c r="DW34" s="128"/>
      <c r="DX34" s="135"/>
      <c r="DY34" s="32"/>
      <c r="DZ34" s="32"/>
      <c r="EA34" s="135"/>
      <c r="EB34" s="128"/>
      <c r="EC34" s="128"/>
      <c r="ED34" s="32">
        <v>222191.47244089466</v>
      </c>
      <c r="EE34" s="32">
        <v>160458.78405458637</v>
      </c>
      <c r="EF34" s="32">
        <v>346650.08076296904</v>
      </c>
      <c r="EG34" s="32"/>
      <c r="EH34" s="32">
        <v>30961.626868727486</v>
      </c>
      <c r="EI34" s="32">
        <v>46320.461083877737</v>
      </c>
      <c r="EJ34" s="32">
        <v>115550.02692098968</v>
      </c>
      <c r="EK34" s="32"/>
      <c r="EL34" s="27">
        <v>2.0902661290371687</v>
      </c>
      <c r="EM34" s="27">
        <v>1.9341446799326631</v>
      </c>
      <c r="EN34" s="27">
        <v>3.3198422882719161</v>
      </c>
      <c r="EO34" s="32"/>
      <c r="EP34" s="27">
        <v>15.000481433784103</v>
      </c>
      <c r="EQ34" s="27">
        <v>6.7000737096648333</v>
      </c>
      <c r="ER34" s="27">
        <v>9.9595268648157482</v>
      </c>
      <c r="ES34" s="32"/>
      <c r="ET34" s="27">
        <v>6.5157448386125081</v>
      </c>
      <c r="EU34" s="27">
        <v>10.849869757514721</v>
      </c>
      <c r="EV34" s="27">
        <v>8.235666134272174</v>
      </c>
      <c r="EW34" s="27"/>
      <c r="EX34" s="27">
        <v>10.697881426190262</v>
      </c>
      <c r="EY34" s="27">
        <v>10.537426224900852</v>
      </c>
      <c r="EZ34" s="27">
        <v>9.5925510173123758</v>
      </c>
      <c r="FA34" s="27"/>
      <c r="FB34" s="27">
        <v>7.5058039101812506</v>
      </c>
      <c r="FC34" s="27">
        <v>8.2347404045252315</v>
      </c>
      <c r="FD34" s="27">
        <v>4.7456461259786309</v>
      </c>
      <c r="FE34" s="27"/>
      <c r="FF34" s="19">
        <f>(CT34-CT26)/CT26*100</f>
        <v>3.8101432191103344</v>
      </c>
      <c r="FG34" s="19">
        <f t="shared" ref="FG34:FG38" si="164">(CU34-CU26)/CU26*100</f>
        <v>3.8103171303251742</v>
      </c>
      <c r="FH34" s="19">
        <f t="shared" ref="FH34:FH38" si="165">(CV34-CV26)/CV26*100</f>
        <v>3.6516046653820853</v>
      </c>
      <c r="FI34" s="19"/>
      <c r="FJ34" s="19">
        <f t="shared" ref="FJ34:FJ38" si="166">(CX34-CX26)/CX26*100</f>
        <v>3.7602861863810624</v>
      </c>
      <c r="FK34" s="19">
        <f t="shared" ref="FK34:FK38" si="167">(CY34-CY26)/CY26*100</f>
        <v>3.7073713816945979</v>
      </c>
      <c r="FL34" s="19">
        <f t="shared" ref="FL34:FL38" si="168">(CZ34-CZ26)/CZ26*100</f>
        <v>3.2185983781281609</v>
      </c>
      <c r="FM34" s="19"/>
      <c r="FN34" s="19">
        <f t="shared" ref="FN34:FN38" si="169">(DB34-DB26)/DB26*100</f>
        <v>3.5533497355237262</v>
      </c>
      <c r="FO34" s="19">
        <f t="shared" ref="FO34:FO38" si="170">(DC34-DC26)/DC26*100</f>
        <v>3.40857704186263</v>
      </c>
      <c r="FP34" s="19">
        <f t="shared" ref="FP34:FP38" si="171">(DD34-DD26)/DD26*100</f>
        <v>3.1327205821144442</v>
      </c>
      <c r="FQ34" s="19"/>
      <c r="FR34" s="26">
        <v>19</v>
      </c>
      <c r="FS34" s="26">
        <v>15</v>
      </c>
      <c r="FT34" s="26">
        <v>3</v>
      </c>
      <c r="FU34" s="26">
        <v>1</v>
      </c>
      <c r="FV34" s="26"/>
      <c r="FW34" s="26">
        <v>852.76</v>
      </c>
      <c r="FX34" s="26">
        <v>571.9</v>
      </c>
      <c r="FY34" s="33">
        <v>193.16</v>
      </c>
      <c r="FZ34" s="33">
        <v>87.7</v>
      </c>
      <c r="GA34" s="33"/>
      <c r="GB34" s="33">
        <v>33171509</v>
      </c>
      <c r="GC34" s="33">
        <v>21897826</v>
      </c>
      <c r="GD34" s="33">
        <v>7461546</v>
      </c>
      <c r="GE34" s="33">
        <v>3812137</v>
      </c>
      <c r="GF34" s="33"/>
      <c r="GG34" s="3"/>
      <c r="GH34" s="3"/>
      <c r="GI34" s="3"/>
      <c r="GJ34" s="3"/>
      <c r="GK34" s="136">
        <v>42773</v>
      </c>
      <c r="GL34" s="136">
        <v>43922</v>
      </c>
      <c r="GM34" s="32">
        <v>1531240000</v>
      </c>
      <c r="GN34" s="32">
        <v>110419000</v>
      </c>
      <c r="GO34" s="135">
        <v>-1420821000</v>
      </c>
      <c r="GP34" s="137" t="s">
        <v>76</v>
      </c>
      <c r="GQ34" s="33">
        <v>552745304</v>
      </c>
      <c r="GR34" s="33">
        <v>670970130</v>
      </c>
      <c r="GS34" s="133">
        <v>20736836.842105262</v>
      </c>
      <c r="GT34" s="133">
        <v>33171509</v>
      </c>
      <c r="GU34" s="133">
        <v>31201.548990997846</v>
      </c>
      <c r="GV34" s="33">
        <v>1107045</v>
      </c>
      <c r="GW34" s="33">
        <v>2372133</v>
      </c>
      <c r="GX34" s="33">
        <v>3812137</v>
      </c>
      <c r="GY34" s="33"/>
      <c r="GZ34" s="33">
        <v>1762807</v>
      </c>
      <c r="HA34" s="33">
        <v>2559900</v>
      </c>
      <c r="HB34" s="33">
        <v>3812137</v>
      </c>
      <c r="HC34" s="33"/>
      <c r="HD34" s="33">
        <v>1459855.0666666667</v>
      </c>
      <c r="HE34" s="33">
        <v>2487182</v>
      </c>
      <c r="HF34" s="33">
        <v>3812137</v>
      </c>
      <c r="HG34" s="33"/>
      <c r="HH34" s="125">
        <v>1445052</v>
      </c>
      <c r="HI34" s="126">
        <v>2529513</v>
      </c>
      <c r="HJ34" s="126">
        <v>3812137</v>
      </c>
      <c r="HK34" s="127"/>
      <c r="HL34" s="138">
        <v>29.02</v>
      </c>
      <c r="HM34" s="138">
        <v>63.96</v>
      </c>
      <c r="HN34" s="138">
        <v>87.7</v>
      </c>
      <c r="HO34" s="138"/>
      <c r="HP34" s="138">
        <v>45.84</v>
      </c>
      <c r="HQ34" s="138">
        <v>64.64</v>
      </c>
      <c r="HR34" s="138">
        <v>87.7</v>
      </c>
      <c r="HS34" s="138"/>
      <c r="HT34" s="26">
        <v>38.126666666666665</v>
      </c>
      <c r="HU34" s="26">
        <v>64.38666666666667</v>
      </c>
      <c r="HV34" s="33">
        <v>87.7</v>
      </c>
      <c r="HW34" s="26"/>
      <c r="HX34" s="26">
        <v>38.43</v>
      </c>
      <c r="HY34" s="26">
        <v>64.56</v>
      </c>
      <c r="HZ34" s="26">
        <v>87.7</v>
      </c>
      <c r="IA34" s="138"/>
    </row>
    <row r="35" spans="1:235" s="134" customFormat="1" ht="15.75" x14ac:dyDescent="0.25">
      <c r="A35" s="3" t="s">
        <v>78</v>
      </c>
      <c r="B35" s="129" t="s">
        <v>112</v>
      </c>
      <c r="C35" s="130" t="s">
        <v>72</v>
      </c>
      <c r="D35" s="130" t="s">
        <v>73</v>
      </c>
      <c r="E35" s="130" t="s">
        <v>74</v>
      </c>
      <c r="F35" s="130" t="s">
        <v>105</v>
      </c>
      <c r="G35" s="131">
        <v>25</v>
      </c>
      <c r="H35" s="132">
        <v>1</v>
      </c>
      <c r="I35" s="27">
        <v>790</v>
      </c>
      <c r="J35" s="27">
        <v>352</v>
      </c>
      <c r="K35" s="27">
        <v>264</v>
      </c>
      <c r="L35" s="27">
        <v>174</v>
      </c>
      <c r="M35" s="27"/>
      <c r="N35" s="27">
        <v>46422</v>
      </c>
      <c r="O35" s="27">
        <v>14043.16</v>
      </c>
      <c r="P35" s="27">
        <v>17313.64</v>
      </c>
      <c r="Q35" s="27">
        <v>15065.2</v>
      </c>
      <c r="R35" s="27"/>
      <c r="S35" s="27">
        <v>291</v>
      </c>
      <c r="T35" s="27">
        <v>99</v>
      </c>
      <c r="U35" s="27">
        <v>82</v>
      </c>
      <c r="V35" s="27">
        <v>110</v>
      </c>
      <c r="W35" s="27"/>
      <c r="X35" s="27">
        <v>19174.569999999985</v>
      </c>
      <c r="Y35" s="27">
        <v>3725.7</v>
      </c>
      <c r="Z35" s="27">
        <v>5357.8549999999968</v>
      </c>
      <c r="AA35" s="27">
        <v>10091.01499999999</v>
      </c>
      <c r="AB35" s="27"/>
      <c r="AC35" s="27">
        <v>851409700</v>
      </c>
      <c r="AD35" s="32">
        <v>176322052</v>
      </c>
      <c r="AE35" s="32">
        <v>242842783</v>
      </c>
      <c r="AF35" s="32">
        <v>432244865</v>
      </c>
      <c r="AG35" s="32"/>
      <c r="AH35" s="27">
        <v>37.22</v>
      </c>
      <c r="AI35" s="27">
        <v>59.97</v>
      </c>
      <c r="AJ35" s="27">
        <v>87.704999999999998</v>
      </c>
      <c r="AK35" s="27"/>
      <c r="AL35" s="27">
        <v>56.180000000000007</v>
      </c>
      <c r="AM35" s="27">
        <v>72.790000000000006</v>
      </c>
      <c r="AN35" s="27">
        <v>94.99</v>
      </c>
      <c r="AO35" s="27"/>
      <c r="AP35" s="27">
        <v>37.633333333333333</v>
      </c>
      <c r="AQ35" s="27">
        <v>65.339695121951181</v>
      </c>
      <c r="AR35" s="27">
        <v>91.736499999999907</v>
      </c>
      <c r="AS35" s="27"/>
      <c r="AT35" s="32">
        <v>43147.597009611956</v>
      </c>
      <c r="AU35" s="32">
        <v>43107.171314741034</v>
      </c>
      <c r="AV35" s="32">
        <v>42414.708397468785</v>
      </c>
      <c r="AW35" s="32"/>
      <c r="AX35" s="32">
        <v>47461.203653949487</v>
      </c>
      <c r="AY35" s="32">
        <v>46211.659754284374</v>
      </c>
      <c r="AZ35" s="32">
        <v>43037.820169328043</v>
      </c>
      <c r="BA35" s="32"/>
      <c r="BB35" s="32">
        <v>47347.069237038129</v>
      </c>
      <c r="BC35" s="32">
        <v>45415.167396381905</v>
      </c>
      <c r="BD35" s="32">
        <v>42825.507326996645</v>
      </c>
      <c r="BE35" s="32"/>
      <c r="BF35" s="32">
        <v>47447.043153969098</v>
      </c>
      <c r="BG35" s="32">
        <v>46211.659754284374</v>
      </c>
      <c r="BH35" s="32">
        <v>43029.883898679662</v>
      </c>
      <c r="BI35" s="32"/>
      <c r="BJ35" s="32"/>
      <c r="BK35" s="32"/>
      <c r="BL35" s="32"/>
      <c r="BM35" s="32"/>
      <c r="BN35" s="32">
        <v>47461.203653949487</v>
      </c>
      <c r="BO35" s="32"/>
      <c r="BP35" s="32"/>
      <c r="BQ35" s="32"/>
      <c r="BR35" s="32"/>
      <c r="BS35" s="32">
        <v>46211.659754284374</v>
      </c>
      <c r="BT35" s="32">
        <v>42414.708397468785</v>
      </c>
      <c r="BU35" s="32"/>
      <c r="BV35" s="32"/>
      <c r="BW35" s="32"/>
      <c r="BX35" s="32"/>
      <c r="BY35" s="32"/>
      <c r="BZ35" s="32"/>
      <c r="CA35" s="32"/>
      <c r="CB35" s="32"/>
      <c r="CC35" s="32"/>
      <c r="CD35" s="32">
        <v>434.20390428441539</v>
      </c>
      <c r="CE35" s="32">
        <v>1362.526690744952</v>
      </c>
      <c r="CF35" s="32">
        <v>293.84177964891632</v>
      </c>
      <c r="CG35" s="32"/>
      <c r="CH35" s="32">
        <v>87.722435753481349</v>
      </c>
      <c r="CI35" s="32">
        <v>302.78370905443376</v>
      </c>
      <c r="CJ35" s="32">
        <v>56.289876048778723</v>
      </c>
      <c r="CK35" s="32"/>
      <c r="CL35" s="27">
        <v>0.185275323619944</v>
      </c>
      <c r="CM35" s="27">
        <v>0.66670173515325559</v>
      </c>
      <c r="CN35" s="27">
        <v>0.13144006822610205</v>
      </c>
      <c r="CO35" s="27"/>
      <c r="CP35" s="27">
        <v>0.91706606402736179</v>
      </c>
      <c r="CQ35" s="27">
        <v>3.0001578081896505</v>
      </c>
      <c r="CR35" s="27">
        <v>0.68613729991631001</v>
      </c>
      <c r="CS35" s="27"/>
      <c r="CT35" s="32">
        <v>1766506</v>
      </c>
      <c r="CU35" s="32">
        <v>2771051</v>
      </c>
      <c r="CV35" s="32">
        <v>3719982</v>
      </c>
      <c r="CW35" s="32"/>
      <c r="CX35" s="32">
        <v>2424032</v>
      </c>
      <c r="CY35" s="32">
        <v>3137771</v>
      </c>
      <c r="CZ35" s="32">
        <v>4086772</v>
      </c>
      <c r="DA35" s="32"/>
      <c r="DB35" s="32">
        <v>1781030.8282828282</v>
      </c>
      <c r="DC35" s="32">
        <v>2961497.3536585364</v>
      </c>
      <c r="DD35" s="32">
        <v>3929498.7727272729</v>
      </c>
      <c r="DE35" s="32"/>
      <c r="DF35" s="32">
        <v>1779330</v>
      </c>
      <c r="DG35" s="32">
        <v>2952694</v>
      </c>
      <c r="DH35" s="32">
        <v>4015859</v>
      </c>
      <c r="DI35" s="32"/>
      <c r="DJ35" s="32">
        <v>1766506</v>
      </c>
      <c r="DK35" s="32"/>
      <c r="DL35" s="135"/>
      <c r="DM35" s="128"/>
      <c r="DN35" s="128"/>
      <c r="DO35" s="32">
        <v>2952694</v>
      </c>
      <c r="DP35" s="32"/>
      <c r="DQ35" s="128"/>
      <c r="DR35" s="135"/>
      <c r="DS35" s="128"/>
      <c r="DT35" s="32">
        <v>3719982</v>
      </c>
      <c r="DU35" s="32"/>
      <c r="DV35" s="128"/>
      <c r="DW35" s="128"/>
      <c r="DX35" s="135"/>
      <c r="DY35" s="32"/>
      <c r="DZ35" s="32"/>
      <c r="EA35" s="135"/>
      <c r="EB35" s="128"/>
      <c r="EC35" s="128"/>
      <c r="ED35" s="32">
        <v>65689.288342465748</v>
      </c>
      <c r="EE35" s="32">
        <v>125189.60445722852</v>
      </c>
      <c r="EF35" s="32">
        <v>151755.39447236012</v>
      </c>
      <c r="EG35" s="32"/>
      <c r="EH35" s="32">
        <v>13271.24035379313</v>
      </c>
      <c r="EI35" s="32">
        <v>27819.912101606336</v>
      </c>
      <c r="EJ35" s="32">
        <v>29071.061149946228</v>
      </c>
      <c r="EK35" s="32"/>
      <c r="EL35" s="27">
        <v>0.74514377533759646</v>
      </c>
      <c r="EM35" s="27">
        <v>0.93938669461374102</v>
      </c>
      <c r="EN35" s="27">
        <v>0.73981601296618871</v>
      </c>
      <c r="EO35" s="32"/>
      <c r="EP35" s="27">
        <v>3.6882735155011179</v>
      </c>
      <c r="EQ35" s="27">
        <v>4.2272401257618348</v>
      </c>
      <c r="ER35" s="27">
        <v>3.861952967783576</v>
      </c>
      <c r="ES35" s="32"/>
      <c r="ET35" s="27">
        <v>1.1037527593818985</v>
      </c>
      <c r="EU35" s="27">
        <v>1.1188184459808836</v>
      </c>
      <c r="EV35" s="27">
        <v>-2.6178133823667231</v>
      </c>
      <c r="EW35" s="27"/>
      <c r="EX35" s="27">
        <v>1.2165450121654502</v>
      </c>
      <c r="EY35" s="27">
        <v>-4.2501042858986846</v>
      </c>
      <c r="EZ35" s="27">
        <v>1.1987533559398589</v>
      </c>
      <c r="FA35" s="27">
        <v>0</v>
      </c>
      <c r="FB35" s="27">
        <v>-0.49634601180345383</v>
      </c>
      <c r="FC35" s="27">
        <v>2.1080989623179387</v>
      </c>
      <c r="FD35" s="27">
        <v>-0.11457093031192787</v>
      </c>
      <c r="FE35" s="27"/>
      <c r="FF35" s="19">
        <f t="shared" ref="FF35:FF38" si="172">(CT35-CT27)/CT27*100</f>
        <v>0</v>
      </c>
      <c r="FG35" s="19">
        <f t="shared" si="164"/>
        <v>0</v>
      </c>
      <c r="FH35" s="19">
        <f t="shared" si="165"/>
        <v>0</v>
      </c>
      <c r="FI35" s="19"/>
      <c r="FJ35" s="19">
        <f t="shared" si="166"/>
        <v>0</v>
      </c>
      <c r="FK35" s="19">
        <f t="shared" si="167"/>
        <v>-5.388628439033627</v>
      </c>
      <c r="FL35" s="19">
        <f t="shared" si="168"/>
        <v>0</v>
      </c>
      <c r="FM35" s="19"/>
      <c r="FN35" s="19">
        <f t="shared" si="169"/>
        <v>-0.8970166012266042</v>
      </c>
      <c r="FO35" s="19">
        <f t="shared" si="170"/>
        <v>8.4522931190431402E-2</v>
      </c>
      <c r="FP35" s="19">
        <f t="shared" si="171"/>
        <v>3.2029579990142866E-2</v>
      </c>
      <c r="FQ35" s="19"/>
      <c r="FR35" s="26">
        <v>48</v>
      </c>
      <c r="FS35" s="26">
        <v>19</v>
      </c>
      <c r="FT35" s="26">
        <v>17</v>
      </c>
      <c r="FU35" s="26">
        <v>12</v>
      </c>
      <c r="FV35" s="26"/>
      <c r="FW35" s="26">
        <v>3061.9500000000007</v>
      </c>
      <c r="FX35" s="26">
        <v>796.42000000000007</v>
      </c>
      <c r="FY35" s="33">
        <v>1145.4900000000002</v>
      </c>
      <c r="FZ35" s="33">
        <v>1120.0400000000002</v>
      </c>
      <c r="GA35" s="33"/>
      <c r="GB35" s="33">
        <v>132840172</v>
      </c>
      <c r="GC35" s="33">
        <v>35741834</v>
      </c>
      <c r="GD35" s="33">
        <v>50097853</v>
      </c>
      <c r="GE35" s="33">
        <v>47000485</v>
      </c>
      <c r="GF35" s="33"/>
      <c r="GG35" s="3"/>
      <c r="GH35" s="3"/>
      <c r="GI35" s="3"/>
      <c r="GJ35" s="3"/>
      <c r="GK35" s="136">
        <v>42429</v>
      </c>
      <c r="GL35" s="136">
        <v>43921</v>
      </c>
      <c r="GM35" s="32">
        <v>32096560</v>
      </c>
      <c r="GN35" s="32">
        <v>34085000</v>
      </c>
      <c r="GO35" s="135">
        <v>1988440</v>
      </c>
      <c r="GP35" s="137" t="s">
        <v>80</v>
      </c>
      <c r="GQ35" s="33">
        <v>851409700</v>
      </c>
      <c r="GR35" s="33">
        <v>946821310</v>
      </c>
      <c r="GS35" s="133">
        <v>47288240</v>
      </c>
      <c r="GT35" s="133">
        <v>132840172</v>
      </c>
      <c r="GU35" s="133">
        <v>31542.694616130666</v>
      </c>
      <c r="GV35" s="33">
        <v>1766506</v>
      </c>
      <c r="GW35" s="33">
        <v>2777377</v>
      </c>
      <c r="GX35" s="33">
        <v>3719982</v>
      </c>
      <c r="GY35" s="33"/>
      <c r="GZ35" s="33">
        <v>2424032</v>
      </c>
      <c r="HA35" s="33">
        <v>3316484</v>
      </c>
      <c r="HB35" s="33">
        <v>4086772</v>
      </c>
      <c r="HC35" s="33"/>
      <c r="HD35" s="33">
        <v>1881149.1578947369</v>
      </c>
      <c r="HE35" s="33">
        <v>2946932.5294117648</v>
      </c>
      <c r="HF35" s="33">
        <v>3916707.0833333335</v>
      </c>
      <c r="HG35" s="33"/>
      <c r="HH35" s="125">
        <v>1781162</v>
      </c>
      <c r="HI35" s="126">
        <v>2777829</v>
      </c>
      <c r="HJ35" s="126">
        <v>4015859</v>
      </c>
      <c r="HK35" s="127"/>
      <c r="HL35" s="138">
        <v>38.57</v>
      </c>
      <c r="HM35" s="138">
        <v>61.46</v>
      </c>
      <c r="HN35" s="138">
        <v>89.44</v>
      </c>
      <c r="HO35" s="138"/>
      <c r="HP35" s="138">
        <v>58.27</v>
      </c>
      <c r="HQ35" s="138">
        <v>78.87</v>
      </c>
      <c r="HR35" s="138">
        <v>96.82</v>
      </c>
      <c r="HS35" s="138"/>
      <c r="HT35" s="26">
        <v>41.916842105263164</v>
      </c>
      <c r="HU35" s="26">
        <v>67.381764705882361</v>
      </c>
      <c r="HV35" s="33">
        <v>93.336666666666687</v>
      </c>
      <c r="HW35" s="26"/>
      <c r="HX35" s="26">
        <v>38.89</v>
      </c>
      <c r="HY35" s="26">
        <v>61.47</v>
      </c>
      <c r="HZ35" s="26">
        <v>95.14</v>
      </c>
      <c r="IA35" s="138"/>
    </row>
    <row r="36" spans="1:235" s="134" customFormat="1" ht="15.75" x14ac:dyDescent="0.25">
      <c r="A36" s="3" t="s">
        <v>81</v>
      </c>
      <c r="B36" s="129" t="s">
        <v>112</v>
      </c>
      <c r="C36" s="130" t="s">
        <v>72</v>
      </c>
      <c r="D36" s="130" t="s">
        <v>73</v>
      </c>
      <c r="E36" s="130" t="s">
        <v>74</v>
      </c>
      <c r="F36" s="130" t="s">
        <v>105</v>
      </c>
      <c r="G36" s="131">
        <v>25</v>
      </c>
      <c r="H36" s="132">
        <v>1</v>
      </c>
      <c r="I36" s="27">
        <v>448</v>
      </c>
      <c r="J36" s="27">
        <v>249</v>
      </c>
      <c r="K36" s="27">
        <v>124</v>
      </c>
      <c r="L36" s="27">
        <v>75</v>
      </c>
      <c r="M36" s="27"/>
      <c r="N36" s="27">
        <v>22403.724999999973</v>
      </c>
      <c r="O36" s="27">
        <v>10051.419999999962</v>
      </c>
      <c r="P36" s="27">
        <v>7574.1800000000094</v>
      </c>
      <c r="Q36" s="27">
        <v>4778.1250000000027</v>
      </c>
      <c r="R36" s="27"/>
      <c r="S36" s="27">
        <v>161</v>
      </c>
      <c r="T36" s="27">
        <v>70</v>
      </c>
      <c r="U36" s="27">
        <v>52</v>
      </c>
      <c r="V36" s="27">
        <v>39</v>
      </c>
      <c r="W36" s="27"/>
      <c r="X36" s="27">
        <v>8513.7099999999973</v>
      </c>
      <c r="Y36" s="27">
        <v>2843.514999999999</v>
      </c>
      <c r="Z36" s="27">
        <v>3216.4499999999971</v>
      </c>
      <c r="AA36" s="27">
        <v>2453.7450000000003</v>
      </c>
      <c r="AB36" s="27"/>
      <c r="AC36" s="27">
        <v>338658480</v>
      </c>
      <c r="AD36" s="32">
        <v>118016800</v>
      </c>
      <c r="AE36" s="32">
        <v>125272700</v>
      </c>
      <c r="AF36" s="32">
        <v>95368980</v>
      </c>
      <c r="AG36" s="32"/>
      <c r="AH36" s="27">
        <v>36.765000000000001</v>
      </c>
      <c r="AI36" s="27">
        <v>59.25</v>
      </c>
      <c r="AJ36" s="27">
        <v>60.894999999999996</v>
      </c>
      <c r="AK36" s="27"/>
      <c r="AL36" s="27">
        <v>42.895000000000003</v>
      </c>
      <c r="AM36" s="27">
        <v>62.644999999999996</v>
      </c>
      <c r="AN36" s="27">
        <v>65.155000000000001</v>
      </c>
      <c r="AO36" s="27"/>
      <c r="AP36" s="27">
        <v>40.621642857142845</v>
      </c>
      <c r="AQ36" s="27">
        <v>61.854807692307638</v>
      </c>
      <c r="AR36" s="27">
        <v>62.916538461538472</v>
      </c>
      <c r="AS36" s="27"/>
      <c r="AT36" s="32">
        <v>41393.744797241059</v>
      </c>
      <c r="AU36" s="32">
        <v>38870.460531566765</v>
      </c>
      <c r="AV36" s="32">
        <v>38836.927327142963</v>
      </c>
      <c r="AW36" s="32"/>
      <c r="AX36" s="32">
        <v>41692.504953957337</v>
      </c>
      <c r="AY36" s="32">
        <v>39327.124563445868</v>
      </c>
      <c r="AZ36" s="32">
        <v>38895.475819032763</v>
      </c>
      <c r="BA36" s="32"/>
      <c r="BB36" s="32">
        <v>41502.99295004164</v>
      </c>
      <c r="BC36" s="32">
        <v>38948.648746966821</v>
      </c>
      <c r="BD36" s="32">
        <v>38867.44523989701</v>
      </c>
      <c r="BE36" s="32"/>
      <c r="BF36" s="32">
        <v>41470.329946054451</v>
      </c>
      <c r="BG36" s="32">
        <v>38875.210657250624</v>
      </c>
      <c r="BH36" s="32">
        <v>38888.472505091653</v>
      </c>
      <c r="BI36" s="32"/>
      <c r="BJ36" s="32"/>
      <c r="BK36" s="32"/>
      <c r="BL36" s="32"/>
      <c r="BM36" s="32"/>
      <c r="BN36" s="32">
        <v>41692.504953957337</v>
      </c>
      <c r="BO36" s="32"/>
      <c r="BP36" s="32"/>
      <c r="BQ36" s="32"/>
      <c r="BR36" s="32"/>
      <c r="BS36" s="32">
        <v>38875.210657250624</v>
      </c>
      <c r="BT36" s="32">
        <v>38842.878120411166</v>
      </c>
      <c r="BU36" s="32"/>
      <c r="BV36" s="32"/>
      <c r="BW36" s="32"/>
      <c r="BX36" s="32"/>
      <c r="BY36" s="32"/>
      <c r="BZ36" s="32"/>
      <c r="CA36" s="32"/>
      <c r="CB36" s="32"/>
      <c r="CC36" s="32"/>
      <c r="CD36" s="32">
        <v>100.53136967162013</v>
      </c>
      <c r="CE36" s="32">
        <v>104.02382598061772</v>
      </c>
      <c r="CF36" s="32">
        <v>25.678741399846096</v>
      </c>
      <c r="CG36" s="32"/>
      <c r="CH36" s="32">
        <v>24.205109399597628</v>
      </c>
      <c r="CI36" s="32">
        <v>29.132498357010888</v>
      </c>
      <c r="CJ36" s="32">
        <v>8.3312838454647604</v>
      </c>
      <c r="CK36" s="32"/>
      <c r="CL36" s="27">
        <v>5.8321358724017863E-2</v>
      </c>
      <c r="CM36" s="27">
        <v>7.4797199117927343E-2</v>
      </c>
      <c r="CN36" s="27">
        <v>2.1435120816515073E-2</v>
      </c>
      <c r="CO36" s="27"/>
      <c r="CP36" s="27">
        <v>0.24222679504736599</v>
      </c>
      <c r="CQ36" s="27">
        <v>0.26707942207807328</v>
      </c>
      <c r="CR36" s="27">
        <v>6.6067479458328651E-2</v>
      </c>
      <c r="CS36" s="27"/>
      <c r="CT36" s="32">
        <v>1528000</v>
      </c>
      <c r="CU36" s="32">
        <v>2308120</v>
      </c>
      <c r="CV36" s="32">
        <v>2368540</v>
      </c>
      <c r="CW36" s="32"/>
      <c r="CX36" s="32">
        <v>1788400</v>
      </c>
      <c r="CY36" s="32">
        <v>2435040</v>
      </c>
      <c r="CZ36" s="32">
        <v>2530420</v>
      </c>
      <c r="DA36" s="32"/>
      <c r="DB36" s="32">
        <v>1685954.2857142857</v>
      </c>
      <c r="DC36" s="32">
        <v>2409090.3846153845</v>
      </c>
      <c r="DD36" s="32">
        <v>2445358.4615384615</v>
      </c>
      <c r="DE36" s="32"/>
      <c r="DF36" s="32">
        <v>1718800</v>
      </c>
      <c r="DG36" s="32">
        <v>2422120</v>
      </c>
      <c r="DH36" s="32">
        <v>2386780</v>
      </c>
      <c r="DI36" s="32"/>
      <c r="DJ36" s="32">
        <v>1788400</v>
      </c>
      <c r="DK36" s="32"/>
      <c r="DL36" s="135"/>
      <c r="DM36" s="128"/>
      <c r="DN36" s="128"/>
      <c r="DO36" s="32">
        <v>2422120</v>
      </c>
      <c r="DP36" s="32"/>
      <c r="DQ36" s="128"/>
      <c r="DR36" s="135"/>
      <c r="DS36" s="128"/>
      <c r="DT36" s="32">
        <v>2512940</v>
      </c>
      <c r="DU36" s="32"/>
      <c r="DV36" s="128"/>
      <c r="DW36" s="128"/>
      <c r="DX36" s="135"/>
      <c r="DY36" s="32"/>
      <c r="DZ36" s="32"/>
      <c r="EA36" s="135"/>
      <c r="EB36" s="128"/>
      <c r="EC36" s="128"/>
      <c r="ED36" s="32">
        <v>80263.610405211046</v>
      </c>
      <c r="EE36" s="32">
        <v>26282.862377433921</v>
      </c>
      <c r="EF36" s="32">
        <v>70854.920028941458</v>
      </c>
      <c r="EG36" s="32"/>
      <c r="EH36" s="32">
        <v>19325.206420750306</v>
      </c>
      <c r="EI36" s="32">
        <v>7360.6737476739572</v>
      </c>
      <c r="EJ36" s="32">
        <v>22988.371642402828</v>
      </c>
      <c r="EK36" s="32"/>
      <c r="EL36" s="27">
        <v>1.1462473558446946</v>
      </c>
      <c r="EM36" s="27">
        <v>0.30553746736443438</v>
      </c>
      <c r="EN36" s="27">
        <v>0.94008187363827345</v>
      </c>
      <c r="EO36" s="32"/>
      <c r="EP36" s="27">
        <v>4.760722819433143</v>
      </c>
      <c r="EQ36" s="27">
        <v>1.0909869777106775</v>
      </c>
      <c r="ER36" s="27">
        <v>2.8975269328965423</v>
      </c>
      <c r="ES36" s="32"/>
      <c r="ET36" s="27">
        <v>9.5890410958904102</v>
      </c>
      <c r="EU36" s="27">
        <v>7.042253521126761</v>
      </c>
      <c r="EV36" s="27">
        <v>7.042253521126761</v>
      </c>
      <c r="EW36" s="27"/>
      <c r="EX36" s="27">
        <v>9.5890410958904102</v>
      </c>
      <c r="EY36" s="27">
        <v>7.042253521126761</v>
      </c>
      <c r="EZ36" s="27">
        <v>7.042253521126761</v>
      </c>
      <c r="FA36" s="27">
        <v>0</v>
      </c>
      <c r="FB36" s="27">
        <v>10.03695316738704</v>
      </c>
      <c r="FC36" s="27">
        <v>7.3430010272898762</v>
      </c>
      <c r="FD36" s="27">
        <v>6.5354125622111114</v>
      </c>
      <c r="FE36" s="27"/>
      <c r="FF36" s="19">
        <f t="shared" si="172"/>
        <v>3.8961038961038961</v>
      </c>
      <c r="FG36" s="19">
        <f t="shared" si="164"/>
        <v>4.10958904109589</v>
      </c>
      <c r="FH36" s="19">
        <f t="shared" si="165"/>
        <v>4.10958904109589</v>
      </c>
      <c r="FI36" s="19"/>
      <c r="FJ36" s="19">
        <f t="shared" si="166"/>
        <v>3.8961038961038961</v>
      </c>
      <c r="FK36" s="19">
        <f t="shared" si="167"/>
        <v>4.10958904109589</v>
      </c>
      <c r="FL36" s="19">
        <f t="shared" si="168"/>
        <v>4.10958904109589</v>
      </c>
      <c r="FM36" s="19"/>
      <c r="FN36" s="19">
        <f t="shared" si="169"/>
        <v>3.8377832277491972</v>
      </c>
      <c r="FO36" s="19">
        <f t="shared" si="170"/>
        <v>4.1359337755289678</v>
      </c>
      <c r="FP36" s="19">
        <f t="shared" si="171"/>
        <v>4.0562903088949236</v>
      </c>
      <c r="FQ36" s="19"/>
      <c r="FR36" s="26">
        <v>29</v>
      </c>
      <c r="FS36" s="26">
        <v>14</v>
      </c>
      <c r="FT36" s="26">
        <v>13</v>
      </c>
      <c r="FU36" s="26">
        <v>2</v>
      </c>
      <c r="FV36" s="26"/>
      <c r="FW36" s="26">
        <v>1543.48</v>
      </c>
      <c r="FX36" s="26">
        <v>588.1</v>
      </c>
      <c r="FY36" s="33">
        <v>823.12</v>
      </c>
      <c r="FZ36" s="33">
        <v>132.26</v>
      </c>
      <c r="GA36" s="33"/>
      <c r="GB36" s="33">
        <v>57513220</v>
      </c>
      <c r="GC36" s="33">
        <v>22641850</v>
      </c>
      <c r="GD36" s="33">
        <v>30043880</v>
      </c>
      <c r="GE36" s="33">
        <v>4827490</v>
      </c>
      <c r="GF36" s="33"/>
      <c r="GG36" s="3"/>
      <c r="GH36" s="3"/>
      <c r="GI36" s="3"/>
      <c r="GJ36" s="3"/>
      <c r="GK36" s="136">
        <v>42627</v>
      </c>
      <c r="GL36" s="136">
        <v>43738</v>
      </c>
      <c r="GM36" s="32">
        <v>3251173</v>
      </c>
      <c r="GN36" s="32">
        <v>6981030</v>
      </c>
      <c r="GO36" s="135">
        <v>3729857</v>
      </c>
      <c r="GP36" s="137" t="s">
        <v>80</v>
      </c>
      <c r="GQ36" s="33">
        <v>338658480</v>
      </c>
      <c r="GR36" s="33">
        <v>350496460</v>
      </c>
      <c r="GS36" s="133">
        <v>21038472.222222224</v>
      </c>
      <c r="GT36" s="133">
        <v>57513220</v>
      </c>
      <c r="GU36" s="133">
        <v>31279.458004720131</v>
      </c>
      <c r="GV36" s="33">
        <v>1470700</v>
      </c>
      <c r="GW36" s="33">
        <v>2271395</v>
      </c>
      <c r="GX36" s="33">
        <v>2413745</v>
      </c>
      <c r="GY36" s="33"/>
      <c r="GZ36" s="33">
        <v>1721335</v>
      </c>
      <c r="HA36" s="33">
        <v>2338920</v>
      </c>
      <c r="HB36" s="33">
        <v>2413745</v>
      </c>
      <c r="HC36" s="33"/>
      <c r="HD36" s="33">
        <v>1617275</v>
      </c>
      <c r="HE36" s="33">
        <v>2311067.6923076925</v>
      </c>
      <c r="HF36" s="33">
        <v>2413745</v>
      </c>
      <c r="HG36" s="33"/>
      <c r="HH36" s="125">
        <v>1654345</v>
      </c>
      <c r="HI36" s="126">
        <v>2300960</v>
      </c>
      <c r="HJ36" s="126">
        <v>2413745</v>
      </c>
      <c r="HK36" s="127"/>
      <c r="HL36" s="138">
        <v>38.200000000000003</v>
      </c>
      <c r="HM36" s="138">
        <v>62.23</v>
      </c>
      <c r="HN36" s="138">
        <v>66.13</v>
      </c>
      <c r="HO36" s="138"/>
      <c r="HP36" s="138">
        <v>44.71</v>
      </c>
      <c r="HQ36" s="138">
        <v>64.08</v>
      </c>
      <c r="HR36" s="138">
        <v>66.13</v>
      </c>
      <c r="HS36" s="138"/>
      <c r="HT36" s="26">
        <v>42.00714285714286</v>
      </c>
      <c r="HU36" s="26">
        <v>63.316923076923075</v>
      </c>
      <c r="HV36" s="33">
        <v>66.13</v>
      </c>
      <c r="HW36" s="26"/>
      <c r="HX36" s="26">
        <v>42.97</v>
      </c>
      <c r="HY36" s="26">
        <v>63.04</v>
      </c>
      <c r="HZ36" s="26">
        <v>66.13</v>
      </c>
      <c r="IA36" s="138"/>
    </row>
    <row r="37" spans="1:235" s="134" customFormat="1" ht="15.75" x14ac:dyDescent="0.25">
      <c r="A37" s="3" t="s">
        <v>82</v>
      </c>
      <c r="B37" s="129" t="s">
        <v>112</v>
      </c>
      <c r="C37" s="130" t="s">
        <v>72</v>
      </c>
      <c r="D37" s="130" t="s">
        <v>73</v>
      </c>
      <c r="E37" s="130" t="s">
        <v>74</v>
      </c>
      <c r="F37" s="130" t="s">
        <v>105</v>
      </c>
      <c r="G37" s="131">
        <v>18</v>
      </c>
      <c r="H37" s="132">
        <v>1</v>
      </c>
      <c r="I37" s="27">
        <v>204</v>
      </c>
      <c r="J37" s="27">
        <v>102</v>
      </c>
      <c r="K37" s="27">
        <v>34</v>
      </c>
      <c r="L37" s="27">
        <v>68</v>
      </c>
      <c r="M37" s="27"/>
      <c r="N37" s="27">
        <v>14774.200000000013</v>
      </c>
      <c r="O37" s="27">
        <v>5275.8000000000038</v>
      </c>
      <c r="P37" s="27">
        <v>2866.2000000000012</v>
      </c>
      <c r="Q37" s="27">
        <v>6632.200000000008</v>
      </c>
      <c r="R37" s="27"/>
      <c r="S37" s="27">
        <v>32</v>
      </c>
      <c r="T37" s="27">
        <v>17</v>
      </c>
      <c r="U37" s="27">
        <v>1</v>
      </c>
      <c r="V37" s="27">
        <v>14</v>
      </c>
      <c r="W37" s="27"/>
      <c r="X37" s="27">
        <v>2338.8999999999996</v>
      </c>
      <c r="Y37" s="27">
        <v>884.7</v>
      </c>
      <c r="Z37" s="27">
        <v>84.3</v>
      </c>
      <c r="AA37" s="27">
        <v>1369.8999999999996</v>
      </c>
      <c r="AB37" s="27"/>
      <c r="AC37" s="27">
        <v>149117100</v>
      </c>
      <c r="AD37" s="32">
        <v>59474300</v>
      </c>
      <c r="AE37" s="32">
        <v>5138800</v>
      </c>
      <c r="AF37" s="32">
        <v>84504000</v>
      </c>
      <c r="AG37" s="32"/>
      <c r="AH37" s="27">
        <v>48.5</v>
      </c>
      <c r="AI37" s="27">
        <v>84.3</v>
      </c>
      <c r="AJ37" s="27">
        <v>97.1</v>
      </c>
      <c r="AK37" s="27"/>
      <c r="AL37" s="27">
        <v>55.9</v>
      </c>
      <c r="AM37" s="27">
        <v>84.3</v>
      </c>
      <c r="AN37" s="27">
        <v>103.2</v>
      </c>
      <c r="AO37" s="27"/>
      <c r="AP37" s="27">
        <v>52.04117647058824</v>
      </c>
      <c r="AQ37" s="27">
        <v>84.3</v>
      </c>
      <c r="AR37" s="27">
        <v>97.84999999999998</v>
      </c>
      <c r="AS37" s="27"/>
      <c r="AT37" s="32">
        <v>62098.389982110915</v>
      </c>
      <c r="AU37" s="32">
        <v>60958.481613285883</v>
      </c>
      <c r="AV37" s="32">
        <v>55179.48717948718</v>
      </c>
      <c r="AW37" s="32"/>
      <c r="AX37" s="32">
        <v>72751.445086705207</v>
      </c>
      <c r="AY37" s="32">
        <v>60958.481613285883</v>
      </c>
      <c r="AZ37" s="32">
        <v>66611.74047373842</v>
      </c>
      <c r="BA37" s="32"/>
      <c r="BB37" s="32">
        <v>67288.278083006197</v>
      </c>
      <c r="BC37" s="32">
        <v>60958.481613285883</v>
      </c>
      <c r="BD37" s="32">
        <v>61701.483271403136</v>
      </c>
      <c r="BE37" s="32"/>
      <c r="BF37" s="32">
        <v>67575.539568345324</v>
      </c>
      <c r="BG37" s="32">
        <v>60958.481613285883</v>
      </c>
      <c r="BH37" s="32">
        <v>61801.025641025641</v>
      </c>
      <c r="BI37" s="32"/>
      <c r="BJ37" s="32"/>
      <c r="BK37" s="32"/>
      <c r="BL37" s="32"/>
      <c r="BM37" s="32"/>
      <c r="BN37" s="32">
        <v>68618.556701030931</v>
      </c>
      <c r="BO37" s="32"/>
      <c r="BP37" s="32"/>
      <c r="BQ37" s="32"/>
      <c r="BR37" s="32"/>
      <c r="BS37" s="32" t="e">
        <v>#N/A</v>
      </c>
      <c r="BT37" s="32">
        <v>61801.025641025641</v>
      </c>
      <c r="BU37" s="32"/>
      <c r="BV37" s="32"/>
      <c r="BW37" s="32"/>
      <c r="BX37" s="32"/>
      <c r="BY37" s="32"/>
      <c r="BZ37" s="32"/>
      <c r="CA37" s="32"/>
      <c r="CB37" s="32"/>
      <c r="CC37" s="32"/>
      <c r="CD37" s="32">
        <v>2650.9448354842184</v>
      </c>
      <c r="CE37" s="32"/>
      <c r="CF37" s="32">
        <v>3691.847789448339</v>
      </c>
      <c r="CG37" s="32"/>
      <c r="CH37" s="32">
        <v>1325.4724177421092</v>
      </c>
      <c r="CI37" s="32"/>
      <c r="CJ37" s="32">
        <v>2047.8686932406722</v>
      </c>
      <c r="CK37" s="32"/>
      <c r="CL37" s="27">
        <v>1.9698414872602605</v>
      </c>
      <c r="CM37" s="27"/>
      <c r="CN37" s="27">
        <v>3.3189942683108891</v>
      </c>
      <c r="CO37" s="27"/>
      <c r="CP37" s="27">
        <v>3.9396829745205211</v>
      </c>
      <c r="CQ37" s="27"/>
      <c r="CR37" s="27">
        <v>5.9834020086829973</v>
      </c>
      <c r="CS37" s="27"/>
      <c r="CT37" s="32">
        <v>3172000</v>
      </c>
      <c r="CU37" s="32">
        <v>5138800</v>
      </c>
      <c r="CV37" s="32">
        <v>5380000</v>
      </c>
      <c r="CW37" s="32"/>
      <c r="CX37" s="32">
        <v>3775800</v>
      </c>
      <c r="CY37" s="32">
        <v>5138800</v>
      </c>
      <c r="CZ37" s="32">
        <v>6468000</v>
      </c>
      <c r="DA37" s="32"/>
      <c r="DB37" s="32">
        <v>3498488.2352941176</v>
      </c>
      <c r="DC37" s="32">
        <v>5138800</v>
      </c>
      <c r="DD37" s="32">
        <v>6036000</v>
      </c>
      <c r="DE37" s="32"/>
      <c r="DF37" s="32">
        <v>3532200</v>
      </c>
      <c r="DG37" s="32">
        <v>5138800</v>
      </c>
      <c r="DH37" s="32">
        <v>6042400</v>
      </c>
      <c r="DI37" s="32"/>
      <c r="DJ37" s="32">
        <v>3328000</v>
      </c>
      <c r="DK37" s="32"/>
      <c r="DL37" s="135"/>
      <c r="DM37" s="128"/>
      <c r="DN37" s="128"/>
      <c r="DO37" s="32"/>
      <c r="DP37" s="32"/>
      <c r="DQ37" s="128"/>
      <c r="DR37" s="135"/>
      <c r="DS37" s="128"/>
      <c r="DT37" s="32">
        <v>6059200</v>
      </c>
      <c r="DU37" s="32"/>
      <c r="DV37" s="128"/>
      <c r="DW37" s="128"/>
      <c r="DX37" s="135"/>
      <c r="DY37" s="32"/>
      <c r="DZ37" s="32"/>
      <c r="EA37" s="135"/>
      <c r="EB37" s="128"/>
      <c r="EC37" s="128"/>
      <c r="ED37" s="32">
        <v>216522.67745652224</v>
      </c>
      <c r="EE37" s="32"/>
      <c r="EF37" s="32">
        <v>345249.06282945274</v>
      </c>
      <c r="EG37" s="32"/>
      <c r="EH37" s="32">
        <v>108261.33872826112</v>
      </c>
      <c r="EI37" s="32"/>
      <c r="EJ37" s="32">
        <v>191509.7228980739</v>
      </c>
      <c r="EK37" s="32"/>
      <c r="EL37" s="27">
        <v>3.0945177301463644</v>
      </c>
      <c r="EM37" s="27"/>
      <c r="EN37" s="27">
        <v>3.1727919631887662</v>
      </c>
      <c r="EO37" s="32"/>
      <c r="EP37" s="27">
        <v>6.1890354602927289</v>
      </c>
      <c r="EQ37" s="27"/>
      <c r="ER37" s="27">
        <v>5.7198320548285739</v>
      </c>
      <c r="ES37" s="32"/>
      <c r="ET37" s="27">
        <v>5.1724137931034484</v>
      </c>
      <c r="EU37" s="27">
        <v>1.7543859649122806</v>
      </c>
      <c r="EV37" s="27">
        <v>4.1666666666666661</v>
      </c>
      <c r="EW37" s="27"/>
      <c r="EX37" s="27">
        <v>1.639344262295082</v>
      </c>
      <c r="EY37" s="27">
        <v>-1.6949152542372881</v>
      </c>
      <c r="EZ37" s="27">
        <v>1.6949152542372881</v>
      </c>
      <c r="FA37" s="27">
        <v>0</v>
      </c>
      <c r="FB37" s="27">
        <v>1.5392229848922012</v>
      </c>
      <c r="FC37" s="27">
        <v>0</v>
      </c>
      <c r="FD37" s="27">
        <v>1.3303724361241771</v>
      </c>
      <c r="FE37" s="27"/>
      <c r="FF37" s="19">
        <f t="shared" si="172"/>
        <v>0</v>
      </c>
      <c r="FG37" s="19">
        <f t="shared" si="164"/>
        <v>0</v>
      </c>
      <c r="FH37" s="19">
        <f t="shared" si="165"/>
        <v>0</v>
      </c>
      <c r="FI37" s="19"/>
      <c r="FJ37" s="19">
        <f t="shared" si="166"/>
        <v>0</v>
      </c>
      <c r="FK37" s="19">
        <f t="shared" si="167"/>
        <v>0</v>
      </c>
      <c r="FL37" s="19">
        <f t="shared" si="168"/>
        <v>0</v>
      </c>
      <c r="FM37" s="19"/>
      <c r="FN37" s="19">
        <f t="shared" si="169"/>
        <v>0</v>
      </c>
      <c r="FO37" s="19">
        <f t="shared" si="170"/>
        <v>0</v>
      </c>
      <c r="FP37" s="19">
        <f t="shared" si="171"/>
        <v>-0.2320645813911974</v>
      </c>
      <c r="FQ37" s="19"/>
      <c r="FR37" s="26">
        <v>1</v>
      </c>
      <c r="FS37" s="26">
        <v>0</v>
      </c>
      <c r="FT37" s="26">
        <v>0</v>
      </c>
      <c r="FU37" s="26">
        <v>1</v>
      </c>
      <c r="FV37" s="26"/>
      <c r="FW37" s="26">
        <v>107.7</v>
      </c>
      <c r="FX37" s="26">
        <v>0</v>
      </c>
      <c r="FY37" s="33">
        <v>0</v>
      </c>
      <c r="FZ37" s="33">
        <v>107.7</v>
      </c>
      <c r="GA37" s="33"/>
      <c r="GB37" s="33">
        <v>6246600</v>
      </c>
      <c r="GC37" s="33">
        <v>0</v>
      </c>
      <c r="GD37" s="33">
        <v>0</v>
      </c>
      <c r="GE37" s="33">
        <v>6246600</v>
      </c>
      <c r="GF37" s="33"/>
      <c r="GG37" s="3"/>
      <c r="GH37" s="3"/>
      <c r="GI37" s="3"/>
      <c r="GJ37" s="3"/>
      <c r="GK37" s="136">
        <v>42062</v>
      </c>
      <c r="GL37" s="136">
        <v>43431</v>
      </c>
      <c r="GM37" s="32">
        <v>167598000</v>
      </c>
      <c r="GN37" s="32">
        <v>18364000</v>
      </c>
      <c r="GO37" s="135">
        <v>-149234000</v>
      </c>
      <c r="GP37" s="137" t="s">
        <v>76</v>
      </c>
      <c r="GQ37" s="33">
        <v>149117100</v>
      </c>
      <c r="GR37" s="33">
        <v>159879400</v>
      </c>
      <c r="GS37" s="133">
        <v>23243400</v>
      </c>
      <c r="GT37" s="133">
        <v>6246600</v>
      </c>
      <c r="GU37" s="133">
        <v>33910.244044772611</v>
      </c>
      <c r="GV37" s="33" t="s">
        <v>101</v>
      </c>
      <c r="GW37" s="33" t="s">
        <v>101</v>
      </c>
      <c r="GX37" s="33">
        <v>6246600</v>
      </c>
      <c r="GY37" s="33"/>
      <c r="GZ37" s="33" t="s">
        <v>101</v>
      </c>
      <c r="HA37" s="33" t="s">
        <v>101</v>
      </c>
      <c r="HB37" s="33">
        <v>6246600</v>
      </c>
      <c r="HC37" s="33"/>
      <c r="HD37" s="33"/>
      <c r="HE37" s="33"/>
      <c r="HF37" s="33">
        <v>6246600</v>
      </c>
      <c r="HG37" s="33"/>
      <c r="HH37" s="125"/>
      <c r="HI37" s="126"/>
      <c r="HJ37" s="126">
        <v>6246600</v>
      </c>
      <c r="HK37" s="127"/>
      <c r="HL37" s="138" t="s">
        <v>101</v>
      </c>
      <c r="HM37" s="138" t="s">
        <v>101</v>
      </c>
      <c r="HN37" s="138">
        <v>107.7</v>
      </c>
      <c r="HO37" s="138"/>
      <c r="HP37" s="138" t="s">
        <v>101</v>
      </c>
      <c r="HQ37" s="138" t="s">
        <v>101</v>
      </c>
      <c r="HR37" s="138">
        <v>107.7</v>
      </c>
      <c r="HS37" s="138"/>
      <c r="HT37" s="26"/>
      <c r="HU37" s="26"/>
      <c r="HV37" s="33">
        <v>107.7</v>
      </c>
      <c r="HW37" s="26"/>
      <c r="HX37" s="26"/>
      <c r="HY37" s="26"/>
      <c r="HZ37" s="26">
        <v>107.7</v>
      </c>
      <c r="IA37" s="138"/>
    </row>
    <row r="38" spans="1:235" s="134" customFormat="1" ht="15.75" x14ac:dyDescent="0.25">
      <c r="A38" s="3" t="s">
        <v>83</v>
      </c>
      <c r="B38" s="129" t="s">
        <v>112</v>
      </c>
      <c r="C38" s="130" t="s">
        <v>72</v>
      </c>
      <c r="D38" s="130" t="s">
        <v>73</v>
      </c>
      <c r="E38" s="130" t="s">
        <v>74</v>
      </c>
      <c r="F38" s="130" t="s">
        <v>105</v>
      </c>
      <c r="G38" s="131">
        <v>18</v>
      </c>
      <c r="H38" s="132">
        <v>1</v>
      </c>
      <c r="I38" s="27">
        <v>194</v>
      </c>
      <c r="J38" s="27">
        <v>69</v>
      </c>
      <c r="K38" s="27">
        <v>82</v>
      </c>
      <c r="L38" s="27">
        <v>43</v>
      </c>
      <c r="M38" s="27"/>
      <c r="N38" s="27">
        <v>11841.88</v>
      </c>
      <c r="O38" s="27">
        <v>3263.76</v>
      </c>
      <c r="P38" s="27">
        <v>4801.2299999999977</v>
      </c>
      <c r="Q38" s="27">
        <v>3776.8900000000008</v>
      </c>
      <c r="R38" s="27"/>
      <c r="S38" s="27">
        <v>85</v>
      </c>
      <c r="T38" s="27">
        <v>36</v>
      </c>
      <c r="U38" s="27">
        <v>38</v>
      </c>
      <c r="V38" s="27">
        <v>11</v>
      </c>
      <c r="W38" s="27"/>
      <c r="X38" s="27">
        <v>4857.0999999999995</v>
      </c>
      <c r="Y38" s="27">
        <v>1670.1299999999997</v>
      </c>
      <c r="Z38" s="27">
        <v>2229.6699999999996</v>
      </c>
      <c r="AA38" s="27">
        <v>957.3</v>
      </c>
      <c r="AB38" s="27"/>
      <c r="AC38" s="27">
        <v>220445250</v>
      </c>
      <c r="AD38" s="32">
        <v>76688385</v>
      </c>
      <c r="AE38" s="32">
        <v>101324670</v>
      </c>
      <c r="AF38" s="32">
        <v>42432195</v>
      </c>
      <c r="AG38" s="32"/>
      <c r="AH38" s="27">
        <v>42.6</v>
      </c>
      <c r="AI38" s="27">
        <v>58.04</v>
      </c>
      <c r="AJ38" s="27">
        <v>83.8</v>
      </c>
      <c r="AK38" s="27"/>
      <c r="AL38" s="27">
        <v>59.07</v>
      </c>
      <c r="AM38" s="27">
        <v>66.790000000000006</v>
      </c>
      <c r="AN38" s="27">
        <v>93.95</v>
      </c>
      <c r="AO38" s="27"/>
      <c r="AP38" s="27">
        <v>46.392499999999991</v>
      </c>
      <c r="AQ38" s="27">
        <v>58.675526315789462</v>
      </c>
      <c r="AR38" s="27">
        <v>87.027272727272717</v>
      </c>
      <c r="AS38" s="27"/>
      <c r="AT38" s="32">
        <v>38000</v>
      </c>
      <c r="AU38" s="32">
        <v>40499.999999999993</v>
      </c>
      <c r="AV38" s="32">
        <v>42500</v>
      </c>
      <c r="AW38" s="32"/>
      <c r="AX38" s="32">
        <v>49047.14445688689</v>
      </c>
      <c r="AY38" s="32">
        <v>50184.314398489791</v>
      </c>
      <c r="AZ38" s="32">
        <v>46622.018564211023</v>
      </c>
      <c r="BA38" s="32"/>
      <c r="BB38" s="32">
        <v>46169.931622395947</v>
      </c>
      <c r="BC38" s="32">
        <v>45466.543711983009</v>
      </c>
      <c r="BD38" s="32">
        <v>44347.423244911355</v>
      </c>
      <c r="BE38" s="32"/>
      <c r="BF38" s="32">
        <v>46991.911651634728</v>
      </c>
      <c r="BG38" s="32">
        <v>46160.324232081904</v>
      </c>
      <c r="BH38" s="32">
        <v>44267.353388739321</v>
      </c>
      <c r="BI38" s="32"/>
      <c r="BJ38" s="32"/>
      <c r="BK38" s="32"/>
      <c r="BL38" s="32"/>
      <c r="BM38" s="32"/>
      <c r="BN38" s="32">
        <v>47870.237561631548</v>
      </c>
      <c r="BO38" s="32"/>
      <c r="BP38" s="32"/>
      <c r="BQ38" s="32"/>
      <c r="BR38" s="32"/>
      <c r="BS38" s="32">
        <v>47332.9328985756</v>
      </c>
      <c r="BT38" s="32">
        <v>44000</v>
      </c>
      <c r="BU38" s="32"/>
      <c r="BV38" s="32"/>
      <c r="BW38" s="32"/>
      <c r="BX38" s="32"/>
      <c r="BY38" s="32"/>
      <c r="BZ38" s="32"/>
      <c r="CA38" s="32"/>
      <c r="CB38" s="32"/>
      <c r="CC38" s="32"/>
      <c r="CD38" s="32">
        <v>3056.5294231746652</v>
      </c>
      <c r="CE38" s="32">
        <v>2150.6595665127884</v>
      </c>
      <c r="CF38" s="32">
        <v>1158.4543097736787</v>
      </c>
      <c r="CG38" s="32"/>
      <c r="CH38" s="32">
        <v>1033.2955386795868</v>
      </c>
      <c r="CI38" s="32">
        <v>707.13250954656223</v>
      </c>
      <c r="CJ38" s="32">
        <v>732.67083682461669</v>
      </c>
      <c r="CK38" s="32"/>
      <c r="CL38" s="27">
        <v>2.2380270066901282</v>
      </c>
      <c r="CM38" s="27">
        <v>1.5552809864458486</v>
      </c>
      <c r="CN38" s="27">
        <v>1.652115913879364</v>
      </c>
      <c r="CO38" s="27"/>
      <c r="CP38" s="27">
        <v>6.620173164155208</v>
      </c>
      <c r="CQ38" s="27">
        <v>4.7302024542190297</v>
      </c>
      <c r="CR38" s="27">
        <v>2.6122246232346895</v>
      </c>
      <c r="CS38" s="27"/>
      <c r="CT38" s="32">
        <v>1962345</v>
      </c>
      <c r="CU38" s="32">
        <v>2441860</v>
      </c>
      <c r="CV38" s="32">
        <v>3613720</v>
      </c>
      <c r="CW38" s="32"/>
      <c r="CX38" s="32">
        <v>2428580</v>
      </c>
      <c r="CY38" s="32">
        <v>2924240</v>
      </c>
      <c r="CZ38" s="32">
        <v>4180775</v>
      </c>
      <c r="DA38" s="32"/>
      <c r="DB38" s="32">
        <v>2130232.9166666665</v>
      </c>
      <c r="DC38" s="32">
        <v>2666438.6842105263</v>
      </c>
      <c r="DD38" s="32">
        <v>3857472.2727272729</v>
      </c>
      <c r="DE38" s="32"/>
      <c r="DF38" s="32">
        <v>2135970</v>
      </c>
      <c r="DG38" s="32">
        <v>2701350</v>
      </c>
      <c r="DH38" s="32">
        <v>3781760</v>
      </c>
      <c r="DI38" s="32"/>
      <c r="DJ38" s="32">
        <v>2135970</v>
      </c>
      <c r="DK38" s="32"/>
      <c r="DL38" s="135"/>
      <c r="DM38" s="128"/>
      <c r="DN38" s="128"/>
      <c r="DO38" s="32">
        <v>2758090</v>
      </c>
      <c r="DP38" s="32"/>
      <c r="DQ38" s="128"/>
      <c r="DR38" s="135"/>
      <c r="DS38" s="128"/>
      <c r="DT38" s="32">
        <v>3771000</v>
      </c>
      <c r="DU38" s="32"/>
      <c r="DV38" s="128"/>
      <c r="DW38" s="128"/>
      <c r="DX38" s="135"/>
      <c r="DY38" s="32"/>
      <c r="DZ38" s="32"/>
      <c r="EA38" s="135"/>
      <c r="EB38" s="128"/>
      <c r="EC38" s="128"/>
      <c r="ED38" s="32">
        <v>80716.870881008683</v>
      </c>
      <c r="EE38" s="32">
        <v>110956.91285532448</v>
      </c>
      <c r="EF38" s="32">
        <v>179679.57463723634</v>
      </c>
      <c r="EG38" s="32"/>
      <c r="EH38" s="32">
        <v>27287.282741382718</v>
      </c>
      <c r="EI38" s="32">
        <v>36482.408215888252</v>
      </c>
      <c r="EJ38" s="32">
        <v>113639.34097277788</v>
      </c>
      <c r="EK38" s="32"/>
      <c r="EL38" s="27">
        <v>1.2809530135362452</v>
      </c>
      <c r="EM38" s="27">
        <v>1.3682072808169556</v>
      </c>
      <c r="EN38" s="27">
        <v>2.9459535399961196</v>
      </c>
      <c r="EO38" s="32"/>
      <c r="EP38" s="27">
        <v>3.7891101132411551</v>
      </c>
      <c r="EQ38" s="27">
        <v>4.1612399907172959</v>
      </c>
      <c r="ER38" s="27">
        <v>4.6579615337118421</v>
      </c>
      <c r="ES38" s="32"/>
      <c r="ET38" s="27">
        <v>2.666666666666667</v>
      </c>
      <c r="EU38" s="27">
        <v>0</v>
      </c>
      <c r="EV38" s="27">
        <v>4.8780487804878048</v>
      </c>
      <c r="EW38" s="27"/>
      <c r="EX38" s="27">
        <v>2.4691358024691357</v>
      </c>
      <c r="EY38" s="27">
        <v>2.3255813953488373</v>
      </c>
      <c r="EZ38" s="27">
        <v>5.9523809523809517</v>
      </c>
      <c r="FA38" s="27">
        <v>0</v>
      </c>
      <c r="FB38" s="27">
        <v>3.1093966275135738</v>
      </c>
      <c r="FC38" s="27">
        <v>-0.26121262522241939</v>
      </c>
      <c r="FD38" s="27">
        <v>4.3363181369679396</v>
      </c>
      <c r="FE38" s="27"/>
      <c r="FF38" s="19">
        <f t="shared" si="172"/>
        <v>2.666666666666667</v>
      </c>
      <c r="FG38" s="19">
        <f t="shared" si="164"/>
        <v>0</v>
      </c>
      <c r="FH38" s="19">
        <f t="shared" si="165"/>
        <v>0</v>
      </c>
      <c r="FI38" s="19"/>
      <c r="FJ38" s="19">
        <f t="shared" si="166"/>
        <v>0</v>
      </c>
      <c r="FK38" s="19">
        <f t="shared" si="167"/>
        <v>0</v>
      </c>
      <c r="FL38" s="19">
        <f t="shared" si="168"/>
        <v>0</v>
      </c>
      <c r="FM38" s="19"/>
      <c r="FN38" s="19">
        <f t="shared" si="169"/>
        <v>2.1103648393552645</v>
      </c>
      <c r="FO38" s="19">
        <f t="shared" si="170"/>
        <v>0.15137683438150668</v>
      </c>
      <c r="FP38" s="19">
        <f t="shared" si="171"/>
        <v>-0.19588983339326091</v>
      </c>
      <c r="FQ38" s="19"/>
      <c r="FR38" s="26">
        <v>7</v>
      </c>
      <c r="FS38" s="26">
        <v>3</v>
      </c>
      <c r="FT38" s="26">
        <v>4</v>
      </c>
      <c r="FU38" s="26">
        <v>0</v>
      </c>
      <c r="FV38" s="26"/>
      <c r="FW38" s="26">
        <v>406.8</v>
      </c>
      <c r="FX38" s="26">
        <v>156.11000000000001</v>
      </c>
      <c r="FY38" s="33">
        <v>250.69</v>
      </c>
      <c r="FZ38" s="33">
        <v>0</v>
      </c>
      <c r="GA38" s="33"/>
      <c r="GB38" s="33">
        <v>16504345</v>
      </c>
      <c r="GC38" s="33">
        <v>6115950</v>
      </c>
      <c r="GD38" s="33">
        <v>10388395</v>
      </c>
      <c r="GE38" s="33">
        <v>0</v>
      </c>
      <c r="GF38" s="33"/>
      <c r="GG38" s="3"/>
      <c r="GH38" s="3"/>
      <c r="GI38" s="3"/>
      <c r="GJ38" s="3"/>
      <c r="GK38" s="136">
        <v>42339</v>
      </c>
      <c r="GL38" s="136">
        <v>43465</v>
      </c>
      <c r="GM38" s="32">
        <v>159799000</v>
      </c>
      <c r="GN38" s="32">
        <v>4652000</v>
      </c>
      <c r="GO38" s="135">
        <v>-155147000</v>
      </c>
      <c r="GP38" s="137" t="s">
        <v>76</v>
      </c>
      <c r="GQ38" s="33">
        <v>220445250</v>
      </c>
      <c r="GR38" s="33">
        <v>244538525</v>
      </c>
      <c r="GS38" s="133">
        <v>16123621.621621622</v>
      </c>
      <c r="GT38" s="133">
        <v>16504345</v>
      </c>
      <c r="GU38" s="133">
        <v>32728.385897982396</v>
      </c>
      <c r="GV38" s="33">
        <v>1952720</v>
      </c>
      <c r="GW38" s="33">
        <v>2500700</v>
      </c>
      <c r="GX38" s="33" t="s">
        <v>101</v>
      </c>
      <c r="GY38" s="33"/>
      <c r="GZ38" s="33">
        <v>2120800</v>
      </c>
      <c r="HA38" s="33">
        <v>2761825</v>
      </c>
      <c r="HB38" s="33" t="s">
        <v>101</v>
      </c>
      <c r="HC38" s="33"/>
      <c r="HD38" s="33">
        <v>2038650</v>
      </c>
      <c r="HE38" s="33">
        <v>2597098.75</v>
      </c>
      <c r="HF38" s="33" t="s">
        <v>101</v>
      </c>
      <c r="HG38" s="33"/>
      <c r="HH38" s="125">
        <v>2042430</v>
      </c>
      <c r="HI38" s="126">
        <v>2562935</v>
      </c>
      <c r="HJ38" s="126" t="s">
        <v>101</v>
      </c>
      <c r="HK38" s="127"/>
      <c r="HL38" s="138">
        <v>50.72</v>
      </c>
      <c r="HM38" s="138">
        <v>58.84</v>
      </c>
      <c r="HN38" s="138" t="s">
        <v>101</v>
      </c>
      <c r="HO38" s="138"/>
      <c r="HP38" s="138">
        <v>53.02</v>
      </c>
      <c r="HQ38" s="138">
        <v>66.55</v>
      </c>
      <c r="HR38" s="138" t="s">
        <v>101</v>
      </c>
      <c r="HS38" s="138"/>
      <c r="HT38" s="26">
        <v>52.036666666666669</v>
      </c>
      <c r="HU38" s="26">
        <v>62.672499999999999</v>
      </c>
      <c r="HV38" s="33" t="s">
        <v>101</v>
      </c>
      <c r="HW38" s="26"/>
      <c r="HX38" s="26">
        <v>52.37</v>
      </c>
      <c r="HY38" s="26">
        <v>62.65</v>
      </c>
      <c r="HZ38" s="26" t="s">
        <v>101</v>
      </c>
      <c r="IA38" s="138"/>
    </row>
    <row r="39" spans="1:235" s="134" customFormat="1" ht="15.75" x14ac:dyDescent="0.25">
      <c r="A39" s="3" t="s">
        <v>84</v>
      </c>
      <c r="B39" s="129" t="s">
        <v>112</v>
      </c>
      <c r="C39" s="130" t="s">
        <v>72</v>
      </c>
      <c r="D39" s="130" t="s">
        <v>85</v>
      </c>
      <c r="E39" s="130" t="s">
        <v>86</v>
      </c>
      <c r="F39" s="130" t="s">
        <v>75</v>
      </c>
      <c r="G39" s="131">
        <v>5</v>
      </c>
      <c r="H39" s="132">
        <v>1</v>
      </c>
      <c r="I39" s="27">
        <v>21</v>
      </c>
      <c r="J39" s="27">
        <v>5</v>
      </c>
      <c r="K39" s="27">
        <v>5</v>
      </c>
      <c r="L39" s="27">
        <v>11</v>
      </c>
      <c r="M39" s="27"/>
      <c r="N39" s="27">
        <v>1786.97</v>
      </c>
      <c r="O39" s="27">
        <v>209.73</v>
      </c>
      <c r="P39" s="27">
        <v>329.09999999999997</v>
      </c>
      <c r="Q39" s="27">
        <v>1248.1400000000001</v>
      </c>
      <c r="R39" s="27"/>
      <c r="S39" s="27">
        <v>6</v>
      </c>
      <c r="T39" s="27">
        <v>1</v>
      </c>
      <c r="U39" s="27">
        <v>1</v>
      </c>
      <c r="V39" s="27">
        <v>4</v>
      </c>
      <c r="W39" s="27"/>
      <c r="X39" s="27">
        <v>559.76</v>
      </c>
      <c r="Y39" s="27">
        <v>40.945</v>
      </c>
      <c r="Z39" s="27">
        <v>67.075000000000003</v>
      </c>
      <c r="AA39" s="27">
        <v>451.74</v>
      </c>
      <c r="AB39" s="27"/>
      <c r="AC39" s="27">
        <v>53833200</v>
      </c>
      <c r="AD39" s="32">
        <v>4009000</v>
      </c>
      <c r="AE39" s="32">
        <v>6348600</v>
      </c>
      <c r="AF39" s="32">
        <v>43475600</v>
      </c>
      <c r="AG39" s="32"/>
      <c r="AH39" s="27">
        <v>40.945</v>
      </c>
      <c r="AI39" s="27">
        <v>67.075000000000003</v>
      </c>
      <c r="AJ39" s="27">
        <v>95</v>
      </c>
      <c r="AK39" s="27"/>
      <c r="AL39" s="27">
        <v>40.945</v>
      </c>
      <c r="AM39" s="27">
        <v>67.075000000000003</v>
      </c>
      <c r="AN39" s="27">
        <v>129.38</v>
      </c>
      <c r="AO39" s="27"/>
      <c r="AP39" s="27">
        <v>40.945</v>
      </c>
      <c r="AQ39" s="27">
        <v>67.075000000000003</v>
      </c>
      <c r="AR39" s="27">
        <v>112.935</v>
      </c>
      <c r="AS39" s="27"/>
      <c r="AT39" s="32">
        <v>97911.832946635725</v>
      </c>
      <c r="AU39" s="32">
        <v>94649.273201639953</v>
      </c>
      <c r="AV39" s="32">
        <v>93931.414574402937</v>
      </c>
      <c r="AW39" s="32"/>
      <c r="AX39" s="32">
        <v>97911.832946635725</v>
      </c>
      <c r="AY39" s="32">
        <v>94649.273201639953</v>
      </c>
      <c r="AZ39" s="32">
        <v>98020</v>
      </c>
      <c r="BA39" s="32"/>
      <c r="BB39" s="32">
        <v>97911.832946635725</v>
      </c>
      <c r="BC39" s="32">
        <v>94649.273201639953</v>
      </c>
      <c r="BD39" s="32">
        <v>96218.45342718398</v>
      </c>
      <c r="BE39" s="32"/>
      <c r="BF39" s="32">
        <v>97911.832946635725</v>
      </c>
      <c r="BG39" s="32">
        <v>94649.273201639953</v>
      </c>
      <c r="BH39" s="32">
        <v>96461.199567166492</v>
      </c>
      <c r="BI39" s="32"/>
      <c r="BJ39" s="32"/>
      <c r="BK39" s="32"/>
      <c r="BL39" s="32"/>
      <c r="BM39" s="32"/>
      <c r="BN39" s="32" t="e">
        <v>#N/A</v>
      </c>
      <c r="BO39" s="32"/>
      <c r="BP39" s="32"/>
      <c r="BQ39" s="32"/>
      <c r="BR39" s="32"/>
      <c r="BS39" s="32" t="e">
        <v>#N/A</v>
      </c>
      <c r="BT39" s="32">
        <v>96461.199567166492</v>
      </c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>
        <v>1692.529482274779</v>
      </c>
      <c r="CG39" s="32"/>
      <c r="CH39" s="32"/>
      <c r="CI39" s="32"/>
      <c r="CJ39" s="32">
        <v>1954.3647044054433</v>
      </c>
      <c r="CK39" s="32"/>
      <c r="CL39" s="27"/>
      <c r="CM39" s="27"/>
      <c r="CN39" s="27">
        <v>2.0311745146521853</v>
      </c>
      <c r="CO39" s="27"/>
      <c r="CP39" s="27"/>
      <c r="CQ39" s="27"/>
      <c r="CR39" s="27">
        <v>1.7590487292083199</v>
      </c>
      <c r="CS39" s="27"/>
      <c r="CT39" s="32">
        <v>4009000</v>
      </c>
      <c r="CU39" s="32">
        <v>6348600</v>
      </c>
      <c r="CV39" s="32">
        <v>9203400</v>
      </c>
      <c r="CW39" s="32"/>
      <c r="CX39" s="32">
        <v>4009000</v>
      </c>
      <c r="CY39" s="32">
        <v>6348600</v>
      </c>
      <c r="CZ39" s="32">
        <v>12480150</v>
      </c>
      <c r="DA39" s="32"/>
      <c r="DB39" s="32">
        <v>4009000</v>
      </c>
      <c r="DC39" s="32">
        <v>6348600</v>
      </c>
      <c r="DD39" s="32">
        <v>10868900</v>
      </c>
      <c r="DE39" s="32"/>
      <c r="DF39" s="32">
        <v>4009000</v>
      </c>
      <c r="DG39" s="32">
        <v>6348600</v>
      </c>
      <c r="DH39" s="32">
        <v>10896025</v>
      </c>
      <c r="DI39" s="32"/>
      <c r="DJ39" s="32"/>
      <c r="DK39" s="32"/>
      <c r="DL39" s="135"/>
      <c r="DM39" s="128"/>
      <c r="DN39" s="128"/>
      <c r="DO39" s="32"/>
      <c r="DP39" s="32"/>
      <c r="DQ39" s="128"/>
      <c r="DR39" s="135"/>
      <c r="DS39" s="128"/>
      <c r="DT39" s="32">
        <v>12480150</v>
      </c>
      <c r="DU39" s="32"/>
      <c r="DV39" s="128"/>
      <c r="DW39" s="128"/>
      <c r="DX39" s="135"/>
      <c r="DY39" s="32"/>
      <c r="DZ39" s="32"/>
      <c r="EA39" s="135"/>
      <c r="EB39" s="128"/>
      <c r="EC39" s="128"/>
      <c r="ED39" s="32"/>
      <c r="EE39" s="32"/>
      <c r="EF39" s="32">
        <v>1861038.4533910092</v>
      </c>
      <c r="EG39" s="32"/>
      <c r="EH39" s="32"/>
      <c r="EI39" s="32"/>
      <c r="EJ39" s="32">
        <v>2148942.1040750882</v>
      </c>
      <c r="EK39" s="32"/>
      <c r="EL39" s="27"/>
      <c r="EM39" s="27"/>
      <c r="EN39" s="27">
        <v>19.77147737190597</v>
      </c>
      <c r="EO39" s="32"/>
      <c r="EP39" s="27"/>
      <c r="EQ39" s="27"/>
      <c r="ER39" s="27">
        <v>17.122601674419759</v>
      </c>
      <c r="ES39" s="32"/>
      <c r="ET39" s="27">
        <v>11.76470588235294</v>
      </c>
      <c r="EU39" s="27">
        <v>12.5</v>
      </c>
      <c r="EV39" s="27">
        <v>12.5</v>
      </c>
      <c r="EW39" s="27"/>
      <c r="EX39" s="27">
        <v>11.76470588235294</v>
      </c>
      <c r="EY39" s="27">
        <v>12.5</v>
      </c>
      <c r="EZ39" s="27">
        <v>11.76470588235294</v>
      </c>
      <c r="FA39" s="27">
        <v>0</v>
      </c>
      <c r="FB39" s="27">
        <v>11.76470588235294</v>
      </c>
      <c r="FC39" s="27">
        <v>12.5</v>
      </c>
      <c r="FD39" s="27">
        <v>14.403657161430635</v>
      </c>
      <c r="FE39" s="27"/>
      <c r="FF39" s="19">
        <f t="shared" ref="FF39:FH40" si="173">(CT39-CT31)/CT31*100</f>
        <v>2.1505376344086025</v>
      </c>
      <c r="FG39" s="19">
        <f t="shared" si="173"/>
        <v>25.446569712298452</v>
      </c>
      <c r="FH39" s="19">
        <f t="shared" si="173"/>
        <v>-11.206089783789521</v>
      </c>
      <c r="FI39" s="19"/>
      <c r="FJ39" s="19">
        <f t="shared" ref="FJ39:FL40" si="174">(CX39-CX31)/CX31*100</f>
        <v>2.1505376344086025</v>
      </c>
      <c r="FK39" s="19">
        <f t="shared" si="174"/>
        <v>25.446569712298452</v>
      </c>
      <c r="FL39" s="19">
        <f t="shared" si="174"/>
        <v>2.1505376344086025</v>
      </c>
      <c r="FM39" s="19"/>
      <c r="FN39" s="19">
        <f t="shared" ref="FN39:FP40" si="175">(DB39-DB31)/DB31*100</f>
        <v>2.1505376344086025</v>
      </c>
      <c r="FO39" s="19">
        <f t="shared" si="175"/>
        <v>25.446569712298452</v>
      </c>
      <c r="FP39" s="19">
        <f t="shared" si="175"/>
        <v>-6.7507853416616941</v>
      </c>
      <c r="FQ39" s="19"/>
      <c r="FR39" s="26">
        <v>2</v>
      </c>
      <c r="FS39" s="26">
        <v>0</v>
      </c>
      <c r="FT39" s="26">
        <v>1</v>
      </c>
      <c r="FU39" s="26">
        <v>1</v>
      </c>
      <c r="FV39" s="26"/>
      <c r="FW39" s="26">
        <v>186.75</v>
      </c>
      <c r="FX39" s="26">
        <v>0</v>
      </c>
      <c r="FY39" s="33">
        <v>63.62</v>
      </c>
      <c r="FZ39" s="33">
        <v>123.13</v>
      </c>
      <c r="GA39" s="33"/>
      <c r="GB39" s="33">
        <v>16884100</v>
      </c>
      <c r="GC39" s="33">
        <v>0</v>
      </c>
      <c r="GD39" s="33">
        <v>5060800</v>
      </c>
      <c r="GE39" s="33">
        <v>11823300</v>
      </c>
      <c r="GF39" s="33"/>
      <c r="GG39" s="3"/>
      <c r="GH39" s="3"/>
      <c r="GI39" s="3"/>
      <c r="GJ39" s="3"/>
      <c r="GK39" s="136">
        <v>42644</v>
      </c>
      <c r="GL39" s="136">
        <v>43466</v>
      </c>
      <c r="GM39" s="32">
        <v>24268460</v>
      </c>
      <c r="GN39" s="32">
        <v>4888419</v>
      </c>
      <c r="GO39" s="135">
        <v>-19380041</v>
      </c>
      <c r="GP39" s="137" t="s">
        <v>76</v>
      </c>
      <c r="GQ39" s="33">
        <v>53833200</v>
      </c>
      <c r="GR39" s="33">
        <v>60278200</v>
      </c>
      <c r="GS39" s="133">
        <v>3037037.0370370368</v>
      </c>
      <c r="GT39" s="133">
        <v>16884100</v>
      </c>
      <c r="GU39" s="133">
        <v>35435.095437083255</v>
      </c>
      <c r="GV39" s="33" t="s">
        <v>101</v>
      </c>
      <c r="GW39" s="33">
        <v>5060800</v>
      </c>
      <c r="GX39" s="33">
        <v>11823300</v>
      </c>
      <c r="GY39" s="33"/>
      <c r="GZ39" s="33" t="s">
        <v>101</v>
      </c>
      <c r="HA39" s="33">
        <v>5060800</v>
      </c>
      <c r="HB39" s="33">
        <v>11823300</v>
      </c>
      <c r="HC39" s="33"/>
      <c r="HD39" s="33"/>
      <c r="HE39" s="33">
        <v>5060800</v>
      </c>
      <c r="HF39" s="33">
        <v>11823300</v>
      </c>
      <c r="HG39" s="33"/>
      <c r="HH39" s="125"/>
      <c r="HI39" s="126">
        <v>5060800</v>
      </c>
      <c r="HJ39" s="126">
        <v>11823300</v>
      </c>
      <c r="HK39" s="127"/>
      <c r="HL39" s="138" t="s">
        <v>101</v>
      </c>
      <c r="HM39" s="138">
        <v>63.62</v>
      </c>
      <c r="HN39" s="138">
        <v>123.13</v>
      </c>
      <c r="HO39" s="138"/>
      <c r="HP39" s="138" t="s">
        <v>101</v>
      </c>
      <c r="HQ39" s="138">
        <v>63.62</v>
      </c>
      <c r="HR39" s="138">
        <v>123.13</v>
      </c>
      <c r="HS39" s="138"/>
      <c r="HT39" s="26"/>
      <c r="HU39" s="26">
        <v>63.62</v>
      </c>
      <c r="HV39" s="33">
        <v>123.13</v>
      </c>
      <c r="HW39" s="26"/>
      <c r="HX39" s="26"/>
      <c r="HY39" s="26">
        <v>63.62</v>
      </c>
      <c r="HZ39" s="26">
        <v>123.13</v>
      </c>
      <c r="IA39" s="138"/>
    </row>
    <row r="40" spans="1:235" s="134" customFormat="1" ht="15.75" x14ac:dyDescent="0.25">
      <c r="A40" s="3" t="s">
        <v>108</v>
      </c>
      <c r="B40" s="129" t="s">
        <v>112</v>
      </c>
      <c r="C40" s="130" t="s">
        <v>72</v>
      </c>
      <c r="D40" s="130" t="s">
        <v>73</v>
      </c>
      <c r="E40" s="130" t="s">
        <v>74</v>
      </c>
      <c r="F40" s="130" t="s">
        <v>75</v>
      </c>
      <c r="G40" s="131">
        <v>22</v>
      </c>
      <c r="H40" s="132">
        <v>1</v>
      </c>
      <c r="I40" s="27">
        <v>704</v>
      </c>
      <c r="J40" s="27">
        <v>352</v>
      </c>
      <c r="K40" s="27">
        <v>259</v>
      </c>
      <c r="L40" s="27">
        <v>93</v>
      </c>
      <c r="M40" s="27"/>
      <c r="N40" s="27">
        <v>40765.969999999972</v>
      </c>
      <c r="O40" s="27">
        <v>14477.209999999994</v>
      </c>
      <c r="P40" s="27">
        <v>17274.699999999993</v>
      </c>
      <c r="Q40" s="27">
        <v>9014.0599999999813</v>
      </c>
      <c r="R40" s="27"/>
      <c r="S40" s="27">
        <v>601</v>
      </c>
      <c r="T40" s="27">
        <v>306</v>
      </c>
      <c r="U40" s="27">
        <v>221</v>
      </c>
      <c r="V40" s="27">
        <v>74</v>
      </c>
      <c r="W40" s="27"/>
      <c r="X40" s="27">
        <v>35319.294999999998</v>
      </c>
      <c r="Y40" s="27">
        <v>12548.419999999987</v>
      </c>
      <c r="Z40" s="27">
        <v>15277.310000000023</v>
      </c>
      <c r="AA40" s="27">
        <v>7493.5649999999869</v>
      </c>
      <c r="AB40" s="27"/>
      <c r="AC40" s="27">
        <v>1600683787</v>
      </c>
      <c r="AD40" s="32">
        <v>588604236</v>
      </c>
      <c r="AE40" s="32">
        <v>681645143</v>
      </c>
      <c r="AF40" s="32">
        <v>330434408</v>
      </c>
      <c r="AG40" s="32"/>
      <c r="AH40" s="27">
        <v>36.865000000000002</v>
      </c>
      <c r="AI40" s="27">
        <v>57.98</v>
      </c>
      <c r="AJ40" s="27">
        <v>75.209999999999994</v>
      </c>
      <c r="AK40" s="27"/>
      <c r="AL40" s="27">
        <v>52.185000000000002</v>
      </c>
      <c r="AM40" s="27">
        <v>173.70999999999998</v>
      </c>
      <c r="AN40" s="27">
        <v>105.935</v>
      </c>
      <c r="AO40" s="27"/>
      <c r="AP40" s="27">
        <v>41.007908496731986</v>
      </c>
      <c r="AQ40" s="27">
        <v>69.128099547511411</v>
      </c>
      <c r="AR40" s="27">
        <v>101.26439189189172</v>
      </c>
      <c r="AS40" s="27"/>
      <c r="AT40" s="32">
        <v>46331.762000574876</v>
      </c>
      <c r="AU40" s="32">
        <v>41035.046917275926</v>
      </c>
      <c r="AV40" s="32">
        <v>43525.84895341321</v>
      </c>
      <c r="AW40" s="32"/>
      <c r="AX40" s="32">
        <v>50659.595822595955</v>
      </c>
      <c r="AY40" s="32">
        <v>46277.681959296315</v>
      </c>
      <c r="AZ40" s="32">
        <v>44683.966267390024</v>
      </c>
      <c r="BA40" s="32"/>
      <c r="BB40" s="32">
        <v>46929.932101466475</v>
      </c>
      <c r="BC40" s="32">
        <v>44693.363732153855</v>
      </c>
      <c r="BD40" s="32">
        <v>44101.900128781061</v>
      </c>
      <c r="BE40" s="32"/>
      <c r="BF40" s="32">
        <v>46688.793718772307</v>
      </c>
      <c r="BG40" s="32">
        <v>44565.172550575175</v>
      </c>
      <c r="BH40" s="32">
        <v>44181.30929343465</v>
      </c>
      <c r="BI40" s="46" t="s">
        <v>111</v>
      </c>
      <c r="BJ40" s="32"/>
      <c r="BK40" s="32"/>
      <c r="BL40" s="32"/>
      <c r="BM40" s="32"/>
      <c r="BN40" s="32">
        <v>46575.926879505671</v>
      </c>
      <c r="BO40" s="32"/>
      <c r="BP40" s="32"/>
      <c r="BQ40" s="32"/>
      <c r="BR40" s="32"/>
      <c r="BS40" s="32">
        <v>44350.7822410148</v>
      </c>
      <c r="BT40" s="32">
        <v>44183.129341713524</v>
      </c>
      <c r="BU40" s="32"/>
      <c r="BV40" s="32"/>
      <c r="BW40" s="32"/>
      <c r="BX40" s="32"/>
      <c r="BY40" s="32"/>
      <c r="BZ40" s="32"/>
      <c r="CA40" s="32"/>
      <c r="CB40" s="32"/>
      <c r="CC40" s="32"/>
      <c r="CD40" s="32">
        <v>965.82829629599894</v>
      </c>
      <c r="CE40" s="32">
        <v>553.59828628610546</v>
      </c>
      <c r="CF40" s="32">
        <v>405.12686888340687</v>
      </c>
      <c r="CG40" s="32"/>
      <c r="CH40" s="32">
        <v>110.60633473845805</v>
      </c>
      <c r="CI40" s="32">
        <v>74.647177694795758</v>
      </c>
      <c r="CJ40" s="32">
        <v>94.833026988180634</v>
      </c>
      <c r="CK40" s="32"/>
      <c r="CL40" s="27">
        <v>0.23568398628687087</v>
      </c>
      <c r="CM40" s="27">
        <v>0.1670207195460926</v>
      </c>
      <c r="CN40" s="27">
        <v>0.21503161249574426</v>
      </c>
      <c r="CO40" s="27"/>
      <c r="CP40" s="27">
        <v>2.0580219340778005</v>
      </c>
      <c r="CQ40" s="27">
        <v>1.2386588076113612</v>
      </c>
      <c r="CR40" s="27">
        <v>0.91861545126265332</v>
      </c>
      <c r="CS40" s="27"/>
      <c r="CT40" s="32">
        <v>1809009</v>
      </c>
      <c r="CU40" s="32">
        <v>2683180</v>
      </c>
      <c r="CV40" s="32">
        <v>3396816</v>
      </c>
      <c r="CW40" s="32"/>
      <c r="CX40" s="32">
        <v>2417823</v>
      </c>
      <c r="CY40" s="32">
        <v>7128198</v>
      </c>
      <c r="CZ40" s="32">
        <v>4680347</v>
      </c>
      <c r="DA40" s="32"/>
      <c r="DB40" s="32">
        <v>1923543.2549019607</v>
      </c>
      <c r="DC40" s="32">
        <v>3084367.1628959277</v>
      </c>
      <c r="DD40" s="32">
        <v>4465329.8378378376</v>
      </c>
      <c r="DE40" s="32"/>
      <c r="DF40" s="32">
        <v>1903326</v>
      </c>
      <c r="DG40" s="32">
        <v>3109536</v>
      </c>
      <c r="DH40" s="32">
        <v>4525986.5</v>
      </c>
      <c r="DI40" s="32"/>
      <c r="DJ40" s="32">
        <v>1809009</v>
      </c>
      <c r="DK40" s="32"/>
      <c r="DL40" s="135"/>
      <c r="DM40" s="128"/>
      <c r="DN40" s="128"/>
      <c r="DO40" s="32">
        <v>3146688</v>
      </c>
      <c r="DP40" s="32"/>
      <c r="DQ40" s="128"/>
      <c r="DR40" s="135"/>
      <c r="DS40" s="128"/>
      <c r="DT40" s="32">
        <v>4674796</v>
      </c>
      <c r="DU40" s="32"/>
      <c r="DV40" s="128"/>
      <c r="DW40" s="128"/>
      <c r="DX40" s="135"/>
      <c r="DY40" s="32"/>
      <c r="DZ40" s="32"/>
      <c r="EA40" s="135"/>
      <c r="EB40" s="128"/>
      <c r="EC40" s="128"/>
      <c r="ED40" s="32">
        <v>87679.397898160867</v>
      </c>
      <c r="EE40" s="32">
        <v>436972.86369261856</v>
      </c>
      <c r="EF40" s="32">
        <v>249057.18631677367</v>
      </c>
      <c r="EG40" s="32"/>
      <c r="EH40" s="32">
        <v>10041.015438025959</v>
      </c>
      <c r="EI40" s="32">
        <v>58921.40892034649</v>
      </c>
      <c r="EJ40" s="32">
        <v>58299.87760791125</v>
      </c>
      <c r="EK40" s="32"/>
      <c r="EL40" s="27">
        <v>0.52200622015841958</v>
      </c>
      <c r="EM40" s="27">
        <v>1.9103240894649161</v>
      </c>
      <c r="EN40" s="27">
        <v>1.3056118971077106</v>
      </c>
      <c r="EO40" s="32"/>
      <c r="EP40" s="27">
        <v>4.5582233555038885</v>
      </c>
      <c r="EQ40" s="27">
        <v>14.167342622152109</v>
      </c>
      <c r="ER40" s="27">
        <v>5.5775764694097028</v>
      </c>
      <c r="ES40" s="32"/>
      <c r="ET40" s="27">
        <v>2.9621534862675123</v>
      </c>
      <c r="EU40" s="27">
        <v>2.8235294117647061</v>
      </c>
      <c r="EV40" s="27">
        <v>3.5302149656048933</v>
      </c>
      <c r="EW40" s="27"/>
      <c r="EX40" s="27">
        <v>2.7586206896551726</v>
      </c>
      <c r="EY40" s="27">
        <v>3.0379746835443036</v>
      </c>
      <c r="EZ40" s="27">
        <v>2.8915662650602409</v>
      </c>
      <c r="FA40" s="27">
        <v>0</v>
      </c>
      <c r="FB40" s="27">
        <v>2.7473414971321519</v>
      </c>
      <c r="FC40" s="27">
        <v>3.3557868462218696</v>
      </c>
      <c r="FD40" s="27">
        <v>6.1750519621991868</v>
      </c>
      <c r="FE40" s="27"/>
      <c r="FF40" s="19">
        <f t="shared" si="173"/>
        <v>0.19806882891804903</v>
      </c>
      <c r="FG40" s="19">
        <f t="shared" si="173"/>
        <v>0</v>
      </c>
      <c r="FH40" s="19">
        <f t="shared" si="173"/>
        <v>3.5302149656048933</v>
      </c>
      <c r="FI40" s="19"/>
      <c r="FJ40" s="19">
        <f t="shared" si="174"/>
        <v>0</v>
      </c>
      <c r="FK40" s="19">
        <f t="shared" si="174"/>
        <v>0</v>
      </c>
      <c r="FL40" s="19">
        <f t="shared" si="174"/>
        <v>0</v>
      </c>
      <c r="FM40" s="19"/>
      <c r="FN40" s="19">
        <f t="shared" si="175"/>
        <v>3.1080243572253308E-2</v>
      </c>
      <c r="FO40" s="19">
        <f t="shared" si="175"/>
        <v>0.15895340751121975</v>
      </c>
      <c r="FP40" s="19">
        <f t="shared" si="175"/>
        <v>1.0023830910924534</v>
      </c>
      <c r="FQ40" s="19"/>
      <c r="FR40" s="26">
        <v>18</v>
      </c>
      <c r="FS40" s="26">
        <v>8</v>
      </c>
      <c r="FT40" s="26">
        <v>7</v>
      </c>
      <c r="FU40" s="26">
        <v>3</v>
      </c>
      <c r="FV40" s="26"/>
      <c r="FW40" s="26">
        <v>1080.5550000000001</v>
      </c>
      <c r="FX40" s="26">
        <v>354.375</v>
      </c>
      <c r="FY40" s="33">
        <v>483.01</v>
      </c>
      <c r="FZ40" s="33">
        <v>243.17</v>
      </c>
      <c r="GA40" s="33"/>
      <c r="GB40" s="33">
        <v>45658905</v>
      </c>
      <c r="GC40" s="33">
        <v>15200682</v>
      </c>
      <c r="GD40" s="33">
        <v>20474527</v>
      </c>
      <c r="GE40" s="33">
        <v>9983696</v>
      </c>
      <c r="GF40" s="33"/>
      <c r="GG40" s="3"/>
      <c r="GH40" s="3"/>
      <c r="GI40" s="3"/>
      <c r="GJ40" s="3"/>
      <c r="GK40" s="136">
        <v>43035</v>
      </c>
      <c r="GL40" s="136">
        <v>44861</v>
      </c>
      <c r="GM40" s="32">
        <v>0</v>
      </c>
      <c r="GN40" s="32">
        <v>0</v>
      </c>
      <c r="GO40" s="135">
        <v>0</v>
      </c>
      <c r="GP40" s="137" t="s">
        <v>76</v>
      </c>
      <c r="GQ40" s="33">
        <v>1600683787</v>
      </c>
      <c r="GR40" s="33">
        <v>2661531274</v>
      </c>
      <c r="GS40" s="133">
        <v>31834807.547169812</v>
      </c>
      <c r="GT40" s="133">
        <v>45658905</v>
      </c>
      <c r="GU40" s="133">
        <v>26605.87048179757</v>
      </c>
      <c r="GV40" s="33">
        <v>1805433</v>
      </c>
      <c r="GW40" s="33">
        <v>2809036</v>
      </c>
      <c r="GX40" s="33">
        <v>3280990</v>
      </c>
      <c r="GY40" s="33"/>
      <c r="GZ40" s="33">
        <v>2208180</v>
      </c>
      <c r="HA40" s="33">
        <v>3154032</v>
      </c>
      <c r="HB40" s="33">
        <v>3396816</v>
      </c>
      <c r="HC40" s="33"/>
      <c r="HD40" s="33">
        <v>1900085.25</v>
      </c>
      <c r="HE40" s="33">
        <v>2924932.4285714286</v>
      </c>
      <c r="HF40" s="33">
        <v>3327898.6666666665</v>
      </c>
      <c r="HG40" s="33"/>
      <c r="HH40" s="125">
        <v>1849239</v>
      </c>
      <c r="HI40" s="126">
        <v>2884200</v>
      </c>
      <c r="HJ40" s="126">
        <v>3305890</v>
      </c>
      <c r="HK40" s="127"/>
      <c r="HL40" s="138">
        <v>42.065000000000005</v>
      </c>
      <c r="HM40" s="138">
        <v>66.23</v>
      </c>
      <c r="HN40" s="138">
        <v>80.569999999999993</v>
      </c>
      <c r="HO40" s="138"/>
      <c r="HP40" s="138">
        <v>51.29</v>
      </c>
      <c r="HQ40" s="138">
        <v>74.66</v>
      </c>
      <c r="HR40" s="138">
        <v>81.599999999999994</v>
      </c>
      <c r="HS40" s="138"/>
      <c r="HT40" s="26">
        <v>44.296875</v>
      </c>
      <c r="HU40" s="26">
        <v>69.001428571428576</v>
      </c>
      <c r="HV40" s="33">
        <v>81.056666666666658</v>
      </c>
      <c r="HW40" s="26"/>
      <c r="HX40" s="26">
        <v>43.134999999999998</v>
      </c>
      <c r="HY40" s="26">
        <v>67.67</v>
      </c>
      <c r="HZ40" s="26">
        <v>81</v>
      </c>
      <c r="IA40" s="138"/>
    </row>
    <row r="41" spans="1:235" s="134" customFormat="1" ht="15.75" x14ac:dyDescent="0.25">
      <c r="A41" s="60" t="s">
        <v>91</v>
      </c>
      <c r="B41" s="59" t="s">
        <v>112</v>
      </c>
      <c r="C41" s="59" t="s">
        <v>72</v>
      </c>
      <c r="D41" s="59" t="s">
        <v>90</v>
      </c>
      <c r="E41" s="59" t="s">
        <v>89</v>
      </c>
      <c r="F41" s="59" t="s">
        <v>88</v>
      </c>
      <c r="G41" s="58" t="s">
        <v>87</v>
      </c>
      <c r="H41" s="42">
        <f>SUM(H34:H40)</f>
        <v>7</v>
      </c>
      <c r="I41" s="41">
        <f>SUM(I34:I40)</f>
        <v>2894</v>
      </c>
      <c r="J41" s="41">
        <f t="shared" ref="J41:K41" si="176">SUM(J34:J40)</f>
        <v>1516</v>
      </c>
      <c r="K41" s="41">
        <f t="shared" si="176"/>
        <v>856</v>
      </c>
      <c r="L41" s="41">
        <f>SUM(L34:L40)</f>
        <v>522</v>
      </c>
      <c r="M41" s="41"/>
      <c r="N41" s="41">
        <f>SUM(N34:N40)</f>
        <v>161583.965</v>
      </c>
      <c r="O41" s="41">
        <f t="shared" ref="O41:Q41" si="177">SUM(O34:O40)</f>
        <v>60898.909999999974</v>
      </c>
      <c r="P41" s="41">
        <f t="shared" si="177"/>
        <v>55360.340000000011</v>
      </c>
      <c r="Q41" s="41">
        <f t="shared" si="177"/>
        <v>45324.714999999997</v>
      </c>
      <c r="R41" s="41"/>
      <c r="S41" s="41">
        <f>SUM(S34:S40)</f>
        <v>1469</v>
      </c>
      <c r="T41" s="41">
        <f t="shared" ref="T41:V41" si="178">SUM(T34:T40)</f>
        <v>736</v>
      </c>
      <c r="U41" s="41">
        <f t="shared" si="178"/>
        <v>444</v>
      </c>
      <c r="V41" s="41">
        <f t="shared" si="178"/>
        <v>289</v>
      </c>
      <c r="W41" s="41"/>
      <c r="X41" s="41">
        <f>SUM(X34:X40)</f>
        <v>83885.174999999988</v>
      </c>
      <c r="Y41" s="41">
        <f t="shared" ref="Y41:Z41" si="179">SUM(Y34:Y40)</f>
        <v>28932.899999999987</v>
      </c>
      <c r="Z41" s="41">
        <f t="shared" si="179"/>
        <v>29088.810000000019</v>
      </c>
      <c r="AA41" s="41">
        <f>SUM(AA34:AA40)</f>
        <v>25863.464999999982</v>
      </c>
      <c r="AB41" s="41"/>
      <c r="AC41" s="43">
        <f>SUM(AC34:AC40)</f>
        <v>3766892821</v>
      </c>
      <c r="AD41" s="43">
        <f t="shared" ref="AD41:AE41" si="180">SUM(AD34:AD40)</f>
        <v>1329729164</v>
      </c>
      <c r="AE41" s="43">
        <f t="shared" si="180"/>
        <v>1279921859</v>
      </c>
      <c r="AF41" s="43">
        <f>SUM(AF34:AF40)</f>
        <v>1157241798</v>
      </c>
      <c r="AG41" s="43"/>
      <c r="AH41" s="41">
        <f>MIN(AH34:AH40)</f>
        <v>26.86</v>
      </c>
      <c r="AI41" s="41">
        <f t="shared" ref="AI41:AJ41" si="181">MIN(AI34:AI40)</f>
        <v>52.8</v>
      </c>
      <c r="AJ41" s="41">
        <f t="shared" si="181"/>
        <v>60.894999999999996</v>
      </c>
      <c r="AK41" s="41"/>
      <c r="AL41" s="44">
        <f>MAX(AL34:AL40)</f>
        <v>59.07</v>
      </c>
      <c r="AM41" s="44">
        <f t="shared" ref="AM41" si="182">MAX(AM34:AM40)</f>
        <v>173.70999999999998</v>
      </c>
      <c r="AN41" s="44">
        <f>MAX(AN34:AN40)</f>
        <v>129.38</v>
      </c>
      <c r="AO41" s="44"/>
      <c r="AP41" s="44">
        <f>AVERAGE(AP34:AP40)</f>
        <v>41.931189206117217</v>
      </c>
      <c r="AQ41" s="44">
        <f t="shared" ref="AQ41:AR41" si="183">AVERAGE(AQ34:AQ40)</f>
        <v>66.380272026823391</v>
      </c>
      <c r="AR41" s="44">
        <f t="shared" si="183"/>
        <v>90.865633258633224</v>
      </c>
      <c r="AS41" s="44"/>
      <c r="AT41" s="45">
        <f>MIN(AT34:AT40)</f>
        <v>38000</v>
      </c>
      <c r="AU41" s="45">
        <f t="shared" ref="AU41:AV41" si="184">MIN(AU34:AU40)</f>
        <v>38870.460531566765</v>
      </c>
      <c r="AV41" s="45">
        <f t="shared" si="184"/>
        <v>38836.927327142963</v>
      </c>
      <c r="AW41" s="45"/>
      <c r="AX41" s="46">
        <f>MAX(AX34:AX40)</f>
        <v>97911.832946635725</v>
      </c>
      <c r="AY41" s="46">
        <f t="shared" ref="AY41:AZ41" si="185">MAX(AY34:AY40)</f>
        <v>94649.273201639953</v>
      </c>
      <c r="AZ41" s="46">
        <f t="shared" si="185"/>
        <v>98020</v>
      </c>
      <c r="BA41" s="46"/>
      <c r="BB41" s="46">
        <f>AVERAGE(BB34:BB40)</f>
        <v>55654.49515938601</v>
      </c>
      <c r="BC41" s="46">
        <f t="shared" ref="BC41" si="186">AVERAGE(BC34:BC40)</f>
        <v>53039.853368089178</v>
      </c>
      <c r="BD41" s="46">
        <f>AVERAGE(BD34:BD40)</f>
        <v>52894.357761983956</v>
      </c>
      <c r="BE41" s="46"/>
      <c r="BF41" s="46">
        <v>46582.221127801036</v>
      </c>
      <c r="BG41" s="46">
        <v>44508.166970948289</v>
      </c>
      <c r="BH41" s="46">
        <v>43036.586409844836</v>
      </c>
      <c r="BI41" s="46">
        <v>44500</v>
      </c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>
        <f>AVERAGE(CD34:CD40)</f>
        <v>1351.8249149994579</v>
      </c>
      <c r="CE41" s="46">
        <f t="shared" ref="CE41:CF41" si="187">AVERAGE(CE34:CE40)</f>
        <v>1083.2196569552148</v>
      </c>
      <c r="CF41" s="46">
        <f t="shared" si="187"/>
        <v>1471.6128912800577</v>
      </c>
      <c r="CG41" s="46"/>
      <c r="CH41" s="46">
        <f>AVERAGE(CH34:CH40)</f>
        <v>451.18658482778483</v>
      </c>
      <c r="CI41" s="46">
        <f t="shared" ref="CI41:CJ41" si="188">AVERAGE(CI34:CI40)</f>
        <v>294.63602570952486</v>
      </c>
      <c r="CJ41" s="46">
        <f t="shared" si="188"/>
        <v>843.66126340909091</v>
      </c>
      <c r="CK41" s="46"/>
      <c r="CL41" s="44">
        <f>AVERAGE(CL34:CL40)</f>
        <v>0.8306115266504307</v>
      </c>
      <c r="CM41" s="44">
        <f t="shared" ref="CM41:CN41" si="189">AVERAGE(CM34:CM40)</f>
        <v>0.66748971116470224</v>
      </c>
      <c r="CN41" s="44">
        <f t="shared" si="189"/>
        <v>1.3952377027394063</v>
      </c>
      <c r="CO41" s="44"/>
      <c r="CP41" s="44">
        <f>AVERAGE(CP34:CP40)</f>
        <v>2.6508503714337088</v>
      </c>
      <c r="CQ41" s="44">
        <f t="shared" ref="CQ41:CR41" si="190">AVERAGE(CQ34:CQ40)</f>
        <v>2.4525007294905175</v>
      </c>
      <c r="CR41" s="44">
        <f t="shared" si="190"/>
        <v>2.7449875505926324</v>
      </c>
      <c r="CS41" s="44"/>
      <c r="CT41" s="45">
        <f>MIN(CT34:CT40)</f>
        <v>1149225</v>
      </c>
      <c r="CU41" s="45">
        <f t="shared" ref="CU41:CV41" si="191">MIN(CU34:CU40)</f>
        <v>2214572</v>
      </c>
      <c r="CV41" s="45">
        <f t="shared" si="191"/>
        <v>2368540</v>
      </c>
      <c r="CW41" s="45"/>
      <c r="CX41" s="46">
        <f>MAX(CX34:CX40)</f>
        <v>4009000</v>
      </c>
      <c r="CY41" s="46">
        <f t="shared" ref="CY41:CZ41" si="192">MAX(CY34:CY40)</f>
        <v>7128198</v>
      </c>
      <c r="CZ41" s="46">
        <f t="shared" si="192"/>
        <v>12480150</v>
      </c>
      <c r="DA41" s="46"/>
      <c r="DB41" s="46">
        <f>AVERAGE(DB34:DB40)</f>
        <v>2358496.9232698348</v>
      </c>
      <c r="DC41" s="46">
        <f t="shared" ref="DC41" si="193">AVERAGE(DC34:DC40)</f>
        <v>3571953.4947044854</v>
      </c>
      <c r="DD41" s="46">
        <f>AVERAGE(DD34:DD40)</f>
        <v>5011878.168952669</v>
      </c>
      <c r="DE41" s="46"/>
      <c r="DF41" s="46">
        <v>1818843</v>
      </c>
      <c r="DG41" s="46">
        <v>2847055</v>
      </c>
      <c r="DH41" s="46">
        <v>4015859</v>
      </c>
      <c r="DI41" s="46"/>
      <c r="DJ41" s="46"/>
      <c r="DK41" s="46"/>
      <c r="DL41" s="47"/>
      <c r="DM41" s="48"/>
      <c r="DN41" s="48"/>
      <c r="DO41" s="46"/>
      <c r="DP41" s="46"/>
      <c r="DQ41" s="48"/>
      <c r="DR41" s="47"/>
      <c r="DS41" s="48"/>
      <c r="DT41" s="46"/>
      <c r="DU41" s="46"/>
      <c r="DV41" s="48"/>
      <c r="DW41" s="48"/>
      <c r="DX41" s="47"/>
      <c r="DY41" s="46"/>
      <c r="DZ41" s="46"/>
      <c r="EA41" s="47"/>
      <c r="EB41" s="48"/>
      <c r="EC41" s="48"/>
      <c r="ED41" s="46">
        <f>AVERAGE(ED34:ED40)</f>
        <v>125510.55290404387</v>
      </c>
      <c r="EE41" s="46">
        <f t="shared" ref="EE41:EF41" si="194">AVERAGE(EE34:EE40)</f>
        <v>171972.20548743836</v>
      </c>
      <c r="EF41" s="46">
        <f t="shared" si="194"/>
        <v>457754.95320553466</v>
      </c>
      <c r="EG41" s="46"/>
      <c r="EH41" s="46">
        <f>AVERAGE(EH34:EH40)</f>
        <v>34857.951758490126</v>
      </c>
      <c r="EI41" s="46">
        <f t="shared" ref="EI41" si="195">AVERAGE(EI34:EI40)</f>
        <v>35380.97281387855</v>
      </c>
      <c r="EJ41" s="46">
        <f>AVERAGE(EJ34:EJ40)</f>
        <v>382857.21503817005</v>
      </c>
      <c r="EK41" s="46"/>
      <c r="EL41" s="44">
        <f>AVERAGE(EL34:EL40)</f>
        <v>1.4798557040100813</v>
      </c>
      <c r="EM41" s="44">
        <f t="shared" ref="EM41:EN41" si="196">AVERAGE(EM34:EM40)</f>
        <v>1.2915200424385422</v>
      </c>
      <c r="EN41" s="44">
        <f t="shared" si="196"/>
        <v>4.5993678495821353</v>
      </c>
      <c r="EO41" s="44"/>
      <c r="EP41" s="44">
        <f>AVERAGE(EP34:EP40)</f>
        <v>6.330974449626023</v>
      </c>
      <c r="EQ41" s="44">
        <f t="shared" ref="EQ41:ER41" si="197">AVERAGE(EQ34:EQ40)</f>
        <v>6.06937668520135</v>
      </c>
      <c r="ER41" s="44">
        <f t="shared" si="197"/>
        <v>7.1138540711236784</v>
      </c>
      <c r="ES41" s="44"/>
      <c r="ET41" s="49" t="s">
        <v>15</v>
      </c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1"/>
      <c r="FF41" s="151"/>
      <c r="FG41" s="152"/>
      <c r="FH41" s="152"/>
      <c r="FI41" s="152"/>
      <c r="FJ41" s="152"/>
      <c r="FK41" s="152"/>
      <c r="FL41" s="152"/>
      <c r="FM41" s="152"/>
      <c r="FN41" s="152"/>
      <c r="FO41" s="152"/>
      <c r="FP41" s="152"/>
      <c r="FQ41" s="153"/>
      <c r="FR41" s="124">
        <f>SUM(FR34:FR40)</f>
        <v>124</v>
      </c>
      <c r="FS41" s="124">
        <f t="shared" ref="FS41:FU41" si="198">SUM(FS34:FS40)</f>
        <v>59</v>
      </c>
      <c r="FT41" s="124">
        <f t="shared" si="198"/>
        <v>45</v>
      </c>
      <c r="FU41" s="124">
        <f t="shared" si="198"/>
        <v>20</v>
      </c>
      <c r="FV41" s="124"/>
      <c r="FW41" s="124">
        <f t="shared" ref="FW41:FZ41" si="199">SUM(FW34:FW40)</f>
        <v>7239.9950000000008</v>
      </c>
      <c r="FX41" s="124">
        <f t="shared" si="199"/>
        <v>2466.9050000000002</v>
      </c>
      <c r="FY41" s="124">
        <f t="shared" si="199"/>
        <v>2959.09</v>
      </c>
      <c r="FZ41" s="124">
        <f t="shared" si="199"/>
        <v>1814.0000000000005</v>
      </c>
      <c r="GA41" s="124"/>
      <c r="GB41" s="53">
        <f>SUM(GB34:GB40)</f>
        <v>308818851</v>
      </c>
      <c r="GC41" s="53">
        <f t="shared" ref="GC41:GD41" si="200">SUM(GC34:GC40)</f>
        <v>101598142</v>
      </c>
      <c r="GD41" s="53">
        <f t="shared" si="200"/>
        <v>123527001</v>
      </c>
      <c r="GE41" s="53">
        <f>SUM(GE34:GE40)</f>
        <v>83693708</v>
      </c>
      <c r="GF41" s="53"/>
      <c r="GG41" s="154" t="s">
        <v>18</v>
      </c>
      <c r="GH41" s="155"/>
      <c r="GI41" s="155"/>
      <c r="GJ41" s="156"/>
      <c r="GK41" s="54"/>
      <c r="GL41" s="54"/>
      <c r="GM41" s="46"/>
      <c r="GN41" s="46"/>
      <c r="GO41" s="47"/>
      <c r="GP41" s="55"/>
      <c r="GQ41" s="56"/>
      <c r="GR41" s="56"/>
      <c r="GS41" s="56">
        <f>SUM(GS34:GS40)</f>
        <v>163302415.27015597</v>
      </c>
      <c r="GT41" s="56"/>
      <c r="GU41" s="56">
        <f>AVERAGE(GU34:GU40)</f>
        <v>31814.756781926353</v>
      </c>
      <c r="GV41" s="56">
        <f>AVERAGE(GV34:GV40)</f>
        <v>1620480.8</v>
      </c>
      <c r="GW41" s="56">
        <f t="shared" ref="GW41" si="201">AVERAGE(GW34:GW40)</f>
        <v>2965240.1666666665</v>
      </c>
      <c r="GX41" s="56">
        <f>AVERAGE(GX34:GX40)</f>
        <v>5216125.666666667</v>
      </c>
      <c r="GY41" s="56"/>
      <c r="GZ41" s="56">
        <f t="shared" ref="GZ41:HB41" si="202">AVERAGE(GZ34:GZ40)</f>
        <v>2047430.8</v>
      </c>
      <c r="HA41" s="56">
        <f t="shared" si="202"/>
        <v>3198660.1666666665</v>
      </c>
      <c r="HB41" s="56">
        <f t="shared" si="202"/>
        <v>5296561.666666667</v>
      </c>
      <c r="HC41" s="56"/>
      <c r="HD41" s="56">
        <f t="shared" ref="HD41:HF41" si="203">AVERAGE(HD34:HD40)</f>
        <v>1779402.8949122808</v>
      </c>
      <c r="HE41" s="56">
        <f t="shared" si="203"/>
        <v>3054668.9000484808</v>
      </c>
      <c r="HF41" s="56">
        <f t="shared" si="203"/>
        <v>5256731.291666667</v>
      </c>
      <c r="HG41" s="56"/>
      <c r="HH41" s="56">
        <v>1766506</v>
      </c>
      <c r="HI41" s="56">
        <v>2777377</v>
      </c>
      <c r="HJ41" s="56">
        <v>3766059.5</v>
      </c>
      <c r="HK41" s="56"/>
      <c r="HL41" s="57">
        <f>AVERAGE(HL34:HL40)</f>
        <v>39.714999999999996</v>
      </c>
      <c r="HM41" s="57">
        <f t="shared" ref="HM41:HN41" si="204">AVERAGE(HM34:HM40)</f>
        <v>62.723333333333336</v>
      </c>
      <c r="HN41" s="57">
        <f t="shared" si="204"/>
        <v>92.444999999999993</v>
      </c>
      <c r="HO41" s="57"/>
      <c r="HP41" s="57">
        <f t="shared" ref="HP41:HR41" si="205">AVERAGE(HP34:HP40)</f>
        <v>50.626000000000005</v>
      </c>
      <c r="HQ41" s="57">
        <f t="shared" si="205"/>
        <v>68.736666666666665</v>
      </c>
      <c r="HR41" s="57">
        <f t="shared" si="205"/>
        <v>93.84666666666665</v>
      </c>
      <c r="HS41" s="57"/>
      <c r="HT41" s="57">
        <f t="shared" ref="HT41:HU41" si="206">AVERAGE(HT34:HT40)</f>
        <v>43.676838659147869</v>
      </c>
      <c r="HU41" s="57">
        <f t="shared" si="206"/>
        <v>65.063213836816786</v>
      </c>
      <c r="HV41" s="57">
        <f>AVERAGE(HV34:HV40)</f>
        <v>93.175555555555547</v>
      </c>
      <c r="HW41" s="57"/>
      <c r="HX41" s="57"/>
      <c r="HY41" s="57"/>
      <c r="HZ41" s="57"/>
      <c r="IA41" s="57"/>
    </row>
    <row r="42" spans="1:235" s="134" customFormat="1" ht="15.75" x14ac:dyDescent="0.25">
      <c r="A42" s="3" t="s">
        <v>0</v>
      </c>
      <c r="B42" s="129" t="s">
        <v>113</v>
      </c>
      <c r="C42" s="130" t="s">
        <v>72</v>
      </c>
      <c r="D42" s="130" t="s">
        <v>73</v>
      </c>
      <c r="E42" s="130" t="s">
        <v>74</v>
      </c>
      <c r="F42" s="130" t="s">
        <v>75</v>
      </c>
      <c r="G42" s="131">
        <v>30</v>
      </c>
      <c r="H42" s="132">
        <v>1</v>
      </c>
      <c r="I42" s="27">
        <v>533</v>
      </c>
      <c r="J42" s="27">
        <v>387</v>
      </c>
      <c r="K42" s="27">
        <v>88</v>
      </c>
      <c r="L42" s="27">
        <v>58</v>
      </c>
      <c r="M42" s="27"/>
      <c r="N42" s="27">
        <v>23589.220000000023</v>
      </c>
      <c r="O42" s="27">
        <v>13577.830000000014</v>
      </c>
      <c r="P42" s="27">
        <v>5201.2900000000036</v>
      </c>
      <c r="Q42" s="27">
        <v>4810.100000000004</v>
      </c>
      <c r="R42" s="27"/>
      <c r="S42" s="27">
        <v>283</v>
      </c>
      <c r="T42" s="27">
        <v>201</v>
      </c>
      <c r="U42" s="27">
        <v>46</v>
      </c>
      <c r="V42" s="27">
        <v>36</v>
      </c>
      <c r="W42" s="27"/>
      <c r="X42" s="27">
        <v>12699.18</v>
      </c>
      <c r="Y42" s="27">
        <v>7052.9199999999983</v>
      </c>
      <c r="Z42" s="27">
        <v>2680.4600000000014</v>
      </c>
      <c r="AA42" s="27">
        <v>2965.800000000002</v>
      </c>
      <c r="AB42" s="27"/>
      <c r="AC42" s="32">
        <v>534993247</v>
      </c>
      <c r="AD42" s="32">
        <v>299569119</v>
      </c>
      <c r="AE42" s="32">
        <v>109866712</v>
      </c>
      <c r="AF42" s="32">
        <v>125557416</v>
      </c>
      <c r="AG42" s="32"/>
      <c r="AH42" s="27">
        <v>26.86</v>
      </c>
      <c r="AI42" s="27">
        <v>52.8</v>
      </c>
      <c r="AJ42" s="27">
        <v>80.400000000000006</v>
      </c>
      <c r="AK42" s="27"/>
      <c r="AL42" s="27">
        <v>44.120000000000005</v>
      </c>
      <c r="AM42" s="27">
        <v>63.190000000000005</v>
      </c>
      <c r="AN42" s="27">
        <v>85.42</v>
      </c>
      <c r="AO42" s="27"/>
      <c r="AP42" s="27">
        <v>35.089154228855712</v>
      </c>
      <c r="AQ42" s="27">
        <v>58.270869565217424</v>
      </c>
      <c r="AR42" s="27">
        <v>82.383333333333383</v>
      </c>
      <c r="AS42" s="27"/>
      <c r="AT42" s="32">
        <v>39905.124575311434</v>
      </c>
      <c r="AU42" s="32">
        <v>39747.269212179795</v>
      </c>
      <c r="AV42" s="32">
        <v>40103.656716417907</v>
      </c>
      <c r="AW42" s="32"/>
      <c r="AX42" s="32">
        <v>44971.341624768451</v>
      </c>
      <c r="AY42" s="32">
        <v>42895.540475036352</v>
      </c>
      <c r="AZ42" s="32">
        <v>46517.560290330133</v>
      </c>
      <c r="BA42" s="32"/>
      <c r="BB42" s="32">
        <v>42432.564117604292</v>
      </c>
      <c r="BC42" s="32">
        <v>41055.236243766492</v>
      </c>
      <c r="BD42" s="32">
        <v>42256.475999667251</v>
      </c>
      <c r="BE42" s="32"/>
      <c r="BF42" s="32">
        <v>42087.902360515021</v>
      </c>
      <c r="BG42" s="32">
        <v>41942.65151515152</v>
      </c>
      <c r="BH42" s="32">
        <v>40148.210992253778</v>
      </c>
      <c r="BI42" s="32"/>
      <c r="BJ42" s="32"/>
      <c r="BK42" s="32"/>
      <c r="BL42" s="32"/>
      <c r="BM42" s="32"/>
      <c r="BN42" s="32">
        <v>42064.802724950321</v>
      </c>
      <c r="BO42" s="32"/>
      <c r="BP42" s="32"/>
      <c r="BQ42" s="32"/>
      <c r="BR42" s="32"/>
      <c r="BS42" s="32">
        <v>41942.65151515152</v>
      </c>
      <c r="BT42" s="32">
        <v>40148.210992253778</v>
      </c>
      <c r="BU42" s="32"/>
      <c r="BV42" s="32"/>
      <c r="BW42" s="32"/>
      <c r="BX42" s="32"/>
      <c r="BY42" s="32"/>
      <c r="BZ42" s="32"/>
      <c r="CA42" s="32"/>
      <c r="CB42" s="32"/>
      <c r="CC42" s="32"/>
      <c r="CD42" s="32">
        <v>928.88899461656365</v>
      </c>
      <c r="CE42" s="32">
        <v>1224.8618358914771</v>
      </c>
      <c r="CF42" s="32">
        <v>3055.8375914182925</v>
      </c>
      <c r="CG42" s="32"/>
      <c r="CH42" s="32">
        <v>131.36474141258532</v>
      </c>
      <c r="CI42" s="32">
        <v>365.18324374647125</v>
      </c>
      <c r="CJ42" s="32">
        <v>1033.0616568586049</v>
      </c>
      <c r="CK42" s="32"/>
      <c r="CL42" s="27">
        <v>0.3095847355547508</v>
      </c>
      <c r="CM42" s="27">
        <v>0.88949249147705933</v>
      </c>
      <c r="CN42" s="27">
        <v>2.4447416222468239</v>
      </c>
      <c r="CO42" s="27"/>
      <c r="CP42" s="27">
        <v>2.1890946586260833</v>
      </c>
      <c r="CQ42" s="27">
        <v>2.9834485146275358</v>
      </c>
      <c r="CR42" s="27">
        <v>7.2316432431382953</v>
      </c>
      <c r="CS42" s="27"/>
      <c r="CT42" s="32">
        <v>1149225</v>
      </c>
      <c r="CU42" s="32">
        <v>2214572</v>
      </c>
      <c r="CV42" s="32">
        <v>3224334</v>
      </c>
      <c r="CW42" s="32"/>
      <c r="CX42" s="32">
        <v>1902725</v>
      </c>
      <c r="CY42" s="32">
        <v>2654805</v>
      </c>
      <c r="CZ42" s="32">
        <v>3973530</v>
      </c>
      <c r="DA42" s="32"/>
      <c r="DB42" s="32">
        <v>1490393.6268656717</v>
      </c>
      <c r="DC42" s="32">
        <v>2388406.7826086958</v>
      </c>
      <c r="DD42" s="32">
        <v>3487706</v>
      </c>
      <c r="DE42" s="32"/>
      <c r="DF42" s="32">
        <v>1449206</v>
      </c>
      <c r="DG42" s="32">
        <v>2467113</v>
      </c>
      <c r="DH42" s="32">
        <v>3265254</v>
      </c>
      <c r="DI42" s="32"/>
      <c r="DJ42" s="32">
        <v>1481943</v>
      </c>
      <c r="DK42" s="32"/>
      <c r="DL42" s="135"/>
      <c r="DM42" s="140"/>
      <c r="DN42" s="140"/>
      <c r="DO42" s="32">
        <v>2214572</v>
      </c>
      <c r="DP42" s="32"/>
      <c r="DQ42" s="140"/>
      <c r="DR42" s="135"/>
      <c r="DS42" s="140"/>
      <c r="DT42" s="32">
        <v>3265254</v>
      </c>
      <c r="DU42" s="32"/>
      <c r="DV42" s="140"/>
      <c r="DW42" s="140"/>
      <c r="DX42" s="135"/>
      <c r="DY42" s="32"/>
      <c r="DZ42" s="32"/>
      <c r="EA42" s="135"/>
      <c r="EB42" s="140"/>
      <c r="EC42" s="140"/>
      <c r="ED42" s="32">
        <v>221113.44992972523</v>
      </c>
      <c r="EE42" s="32">
        <v>156642.49595473599</v>
      </c>
      <c r="EF42" s="32">
        <v>348814.15190687758</v>
      </c>
      <c r="EG42" s="32"/>
      <c r="EH42" s="32">
        <v>31270.163971372171</v>
      </c>
      <c r="EI42" s="32">
        <v>46701.769216003398</v>
      </c>
      <c r="EJ42" s="32">
        <v>117920.70583744667</v>
      </c>
      <c r="EK42" s="32"/>
      <c r="EL42" s="27">
        <v>2.0981144449157343</v>
      </c>
      <c r="EM42" s="27">
        <v>1.9553523945780378</v>
      </c>
      <c r="EN42" s="27">
        <v>3.3810391654986596</v>
      </c>
      <c r="EO42" s="32"/>
      <c r="EP42" s="27">
        <v>14.835909517053651</v>
      </c>
      <c r="EQ42" s="27">
        <v>6.558451311365225</v>
      </c>
      <c r="ER42" s="27">
        <v>10.001248726437307</v>
      </c>
      <c r="ES42" s="32"/>
      <c r="ET42" s="27">
        <v>6.5157448386125081</v>
      </c>
      <c r="EU42" s="27">
        <v>10.849869757514721</v>
      </c>
      <c r="EV42" s="27">
        <v>8.235666134272174</v>
      </c>
      <c r="EW42" s="27"/>
      <c r="EX42" s="27">
        <v>10.697881426190262</v>
      </c>
      <c r="EY42" s="27">
        <v>10.537426224900852</v>
      </c>
      <c r="EZ42" s="27">
        <v>9.5925510173123758</v>
      </c>
      <c r="FA42" s="27"/>
      <c r="FB42" s="27">
        <v>8.1709656437899572</v>
      </c>
      <c r="FC42" s="27">
        <v>7.942148822202638</v>
      </c>
      <c r="FD42" s="27">
        <v>4.9598618072494016</v>
      </c>
      <c r="FE42" s="27"/>
      <c r="FF42" s="19">
        <f>(CT42-CT34)/CT34*100</f>
        <v>0</v>
      </c>
      <c r="FG42" s="19">
        <f t="shared" ref="FG42:FG48" si="207">(CU42-CU34)/CU34*100</f>
        <v>0</v>
      </c>
      <c r="FH42" s="19">
        <f t="shared" ref="FH42:FH47" si="208">(CV42-CV34)/CV34*100</f>
        <v>0</v>
      </c>
      <c r="FI42" s="19"/>
      <c r="FJ42" s="19">
        <f t="shared" ref="FJ42:FJ48" si="209">(CX42-CX34)/CX34*100</f>
        <v>0</v>
      </c>
      <c r="FK42" s="19">
        <f t="shared" ref="FK42:FK48" si="210">(CY42-CY34)/CY34*100</f>
        <v>0</v>
      </c>
      <c r="FL42" s="19">
        <f t="shared" ref="FL42:FL48" si="211">(CZ42-CZ34)/CZ34*100</f>
        <v>0</v>
      </c>
      <c r="FM42" s="19"/>
      <c r="FN42" s="19">
        <f t="shared" ref="FN42:FN48" si="212">(DB42-DB34)/DB34*100</f>
        <v>0.61872169633225971</v>
      </c>
      <c r="FO42" s="19">
        <f t="shared" ref="FO42:FO48" si="213">(DC42-DC34)/DC34*100</f>
        <v>-0.27033056228438113</v>
      </c>
      <c r="FP42" s="19">
        <f t="shared" ref="FP42:FP47" si="214">(DD42-DD34)/DD34*100</f>
        <v>0.20451034405108448</v>
      </c>
      <c r="FQ42" s="19"/>
      <c r="FR42" s="26">
        <v>13</v>
      </c>
      <c r="FS42" s="26">
        <v>9</v>
      </c>
      <c r="FT42" s="26">
        <v>3</v>
      </c>
      <c r="FU42" s="26">
        <v>1</v>
      </c>
      <c r="FV42" s="26"/>
      <c r="FW42" s="26">
        <v>570.14</v>
      </c>
      <c r="FX42" s="26">
        <v>303.03000000000003</v>
      </c>
      <c r="FY42" s="33">
        <v>183.96</v>
      </c>
      <c r="FZ42" s="33">
        <v>83.15</v>
      </c>
      <c r="GA42" s="33"/>
      <c r="GB42" s="26">
        <v>22698964</v>
      </c>
      <c r="GC42" s="33">
        <v>11992179</v>
      </c>
      <c r="GD42" s="33">
        <v>7482451</v>
      </c>
      <c r="GE42" s="33">
        <v>3224334</v>
      </c>
      <c r="GF42" s="33"/>
      <c r="GG42" s="3"/>
      <c r="GH42" s="3"/>
      <c r="GI42" s="3"/>
      <c r="GJ42" s="3"/>
      <c r="GK42" s="136">
        <v>42773</v>
      </c>
      <c r="GL42" s="136">
        <v>43922</v>
      </c>
      <c r="GM42" s="32">
        <v>1531240000</v>
      </c>
      <c r="GN42" s="32">
        <v>110419000</v>
      </c>
      <c r="GO42" s="135">
        <v>-1420821000</v>
      </c>
      <c r="GP42" s="137" t="s">
        <v>76</v>
      </c>
      <c r="GQ42" s="33">
        <v>534993247</v>
      </c>
      <c r="GR42" s="33">
        <v>647615835</v>
      </c>
      <c r="GS42" s="33">
        <v>20736836.842105262</v>
      </c>
      <c r="GT42" s="33">
        <v>22698964</v>
      </c>
      <c r="GU42" s="33">
        <v>31201.548990997846</v>
      </c>
      <c r="GV42" s="33">
        <v>1149225</v>
      </c>
      <c r="GW42" s="33">
        <v>2235685</v>
      </c>
      <c r="GX42" s="33">
        <v>3224334</v>
      </c>
      <c r="GY42" s="33"/>
      <c r="GZ42" s="33">
        <v>1693042</v>
      </c>
      <c r="HA42" s="33">
        <v>2623383</v>
      </c>
      <c r="HB42" s="33">
        <v>3224334</v>
      </c>
      <c r="HC42" s="33"/>
      <c r="HD42" s="33">
        <v>1332464.3333333333</v>
      </c>
      <c r="HE42" s="33">
        <v>2494150.3333333335</v>
      </c>
      <c r="HF42" s="33">
        <v>3224334</v>
      </c>
      <c r="HG42" s="33"/>
      <c r="HH42" s="33">
        <v>1208814</v>
      </c>
      <c r="HI42" s="33">
        <v>2623383</v>
      </c>
      <c r="HJ42" s="33">
        <v>3224334</v>
      </c>
      <c r="HK42" s="33"/>
      <c r="HL42" s="138">
        <v>29.02</v>
      </c>
      <c r="HM42" s="138">
        <v>56.04</v>
      </c>
      <c r="HN42" s="138">
        <v>83.15</v>
      </c>
      <c r="HO42" s="138"/>
      <c r="HP42" s="138">
        <v>41.79</v>
      </c>
      <c r="HQ42" s="138">
        <v>63.96</v>
      </c>
      <c r="HR42" s="138">
        <v>83.15</v>
      </c>
      <c r="HS42" s="138"/>
      <c r="HT42" s="26">
        <v>33.67</v>
      </c>
      <c r="HU42" s="26">
        <v>61.32</v>
      </c>
      <c r="HV42" s="33">
        <v>83.15</v>
      </c>
      <c r="HW42" s="26"/>
      <c r="HX42" s="26">
        <v>30.53</v>
      </c>
      <c r="HY42" s="26">
        <v>63.96</v>
      </c>
      <c r="HZ42" s="26">
        <v>83.15</v>
      </c>
      <c r="IA42" s="138"/>
    </row>
    <row r="43" spans="1:235" s="134" customFormat="1" ht="15.75" x14ac:dyDescent="0.25">
      <c r="A43" s="3" t="s">
        <v>78</v>
      </c>
      <c r="B43" s="129" t="s">
        <v>113</v>
      </c>
      <c r="C43" s="130" t="s">
        <v>72</v>
      </c>
      <c r="D43" s="130" t="s">
        <v>73</v>
      </c>
      <c r="E43" s="130" t="s">
        <v>74</v>
      </c>
      <c r="F43" s="130" t="s">
        <v>105</v>
      </c>
      <c r="G43" s="131">
        <v>25</v>
      </c>
      <c r="H43" s="132">
        <v>1</v>
      </c>
      <c r="I43" s="27">
        <v>790</v>
      </c>
      <c r="J43" s="27">
        <v>352</v>
      </c>
      <c r="K43" s="27">
        <v>264</v>
      </c>
      <c r="L43" s="27">
        <v>174</v>
      </c>
      <c r="M43" s="27"/>
      <c r="N43" s="27">
        <v>46422</v>
      </c>
      <c r="O43" s="27">
        <v>14043.16</v>
      </c>
      <c r="P43" s="27">
        <v>17313.64</v>
      </c>
      <c r="Q43" s="27">
        <v>15065.2</v>
      </c>
      <c r="R43" s="27"/>
      <c r="S43" s="27">
        <v>272</v>
      </c>
      <c r="T43" s="27">
        <v>93</v>
      </c>
      <c r="U43" s="27">
        <v>73</v>
      </c>
      <c r="V43" s="27">
        <v>106</v>
      </c>
      <c r="W43" s="27"/>
      <c r="X43" s="27">
        <v>17988.119999999988</v>
      </c>
      <c r="Y43" s="27">
        <v>3500.7349999999997</v>
      </c>
      <c r="Z43" s="27">
        <v>4766.1049999999987</v>
      </c>
      <c r="AA43" s="27">
        <v>9721.2799999999916</v>
      </c>
      <c r="AB43" s="27"/>
      <c r="AC43" s="32">
        <v>801493151</v>
      </c>
      <c r="AD43" s="32">
        <v>167393517</v>
      </c>
      <c r="AE43" s="32">
        <v>217710971</v>
      </c>
      <c r="AF43" s="32">
        <v>416388663</v>
      </c>
      <c r="AG43" s="32"/>
      <c r="AH43" s="27">
        <v>37.22</v>
      </c>
      <c r="AI43" s="27">
        <v>59.97</v>
      </c>
      <c r="AJ43" s="27">
        <v>87.704999999999998</v>
      </c>
      <c r="AK43" s="27"/>
      <c r="AL43" s="27">
        <v>56.180000000000007</v>
      </c>
      <c r="AM43" s="27">
        <v>72.790000000000006</v>
      </c>
      <c r="AN43" s="27">
        <v>94.99</v>
      </c>
      <c r="AO43" s="27"/>
      <c r="AP43" s="27">
        <v>37.642311827956988</v>
      </c>
      <c r="AQ43" s="27">
        <v>65.289109589041075</v>
      </c>
      <c r="AR43" s="27">
        <v>91.710188679245206</v>
      </c>
      <c r="AS43" s="27"/>
      <c r="AT43" s="32">
        <v>43666.197935208256</v>
      </c>
      <c r="AU43" s="32">
        <v>43107.171314741034</v>
      </c>
      <c r="AV43" s="32">
        <v>42414.708397468785</v>
      </c>
      <c r="AW43" s="32"/>
      <c r="AX43" s="32">
        <v>47979.339065018808</v>
      </c>
      <c r="AY43" s="32">
        <v>46718.542604635652</v>
      </c>
      <c r="AZ43" s="32">
        <v>43037.820169328043</v>
      </c>
      <c r="BA43" s="32"/>
      <c r="BB43" s="32">
        <v>47839.096038506366</v>
      </c>
      <c r="BC43" s="32">
        <v>45747.144828419863</v>
      </c>
      <c r="BD43" s="32">
        <v>42823.546954004167</v>
      </c>
      <c r="BE43" s="32"/>
      <c r="BF43" s="32">
        <v>47965.023974427277</v>
      </c>
      <c r="BG43" s="32">
        <v>46211.659754284374</v>
      </c>
      <c r="BH43" s="32">
        <v>43029.883898679662</v>
      </c>
      <c r="BI43" s="32"/>
      <c r="BJ43" s="32"/>
      <c r="BK43" s="32"/>
      <c r="BL43" s="32"/>
      <c r="BM43" s="32"/>
      <c r="BN43" s="32">
        <v>47979.339065018808</v>
      </c>
      <c r="BO43" s="32"/>
      <c r="BP43" s="32"/>
      <c r="BQ43" s="32"/>
      <c r="BR43" s="32"/>
      <c r="BS43" s="32">
        <v>46211.659754284374</v>
      </c>
      <c r="BT43" s="32">
        <v>42414.708397468785</v>
      </c>
      <c r="BU43" s="32"/>
      <c r="BV43" s="32"/>
      <c r="BW43" s="32"/>
      <c r="BX43" s="32"/>
      <c r="BY43" s="32"/>
      <c r="BZ43" s="32"/>
      <c r="CA43" s="32"/>
      <c r="CB43" s="32"/>
      <c r="CC43" s="32"/>
      <c r="CD43" s="32">
        <v>458.96374158979501</v>
      </c>
      <c r="CE43" s="32">
        <v>1065.961532398479</v>
      </c>
      <c r="CF43" s="32">
        <v>294.62747287277466</v>
      </c>
      <c r="CG43" s="32"/>
      <c r="CH43" s="32">
        <v>95.700555651038783</v>
      </c>
      <c r="CI43" s="32">
        <v>251.24954268098941</v>
      </c>
      <c r="CJ43" s="32">
        <v>57.505394453836558</v>
      </c>
      <c r="CK43" s="32"/>
      <c r="CL43" s="27">
        <v>0.20004674748454288</v>
      </c>
      <c r="CM43" s="27">
        <v>0.54921360365402216</v>
      </c>
      <c r="CN43" s="27">
        <v>0.13428451995254351</v>
      </c>
      <c r="CO43" s="27"/>
      <c r="CP43" s="27">
        <v>0.95939049772255025</v>
      </c>
      <c r="CQ43" s="27">
        <v>2.3301159807819594</v>
      </c>
      <c r="CR43" s="27">
        <v>0.68800343229211625</v>
      </c>
      <c r="CS43" s="27"/>
      <c r="CT43" s="32">
        <v>1768338</v>
      </c>
      <c r="CU43" s="32">
        <v>2777377</v>
      </c>
      <c r="CV43" s="32">
        <v>3719982</v>
      </c>
      <c r="CW43" s="32"/>
      <c r="CX43" s="32">
        <v>2453167</v>
      </c>
      <c r="CY43" s="32">
        <v>3212391</v>
      </c>
      <c r="CZ43" s="32">
        <v>4086772</v>
      </c>
      <c r="DA43" s="32"/>
      <c r="DB43" s="32">
        <v>1799930.2903225806</v>
      </c>
      <c r="DC43" s="32">
        <v>2982342.0684931506</v>
      </c>
      <c r="DD43" s="32">
        <v>3928194.9339622641</v>
      </c>
      <c r="DE43" s="32"/>
      <c r="DF43" s="32">
        <v>1787643</v>
      </c>
      <c r="DG43" s="32">
        <v>2952694</v>
      </c>
      <c r="DH43" s="32">
        <v>4015859</v>
      </c>
      <c r="DI43" s="32"/>
      <c r="DJ43" s="32">
        <v>1785791</v>
      </c>
      <c r="DK43" s="32"/>
      <c r="DL43" s="135"/>
      <c r="DM43" s="140"/>
      <c r="DN43" s="140"/>
      <c r="DO43" s="32">
        <v>2952694</v>
      </c>
      <c r="DP43" s="32"/>
      <c r="DQ43" s="140"/>
      <c r="DR43" s="135"/>
      <c r="DS43" s="140"/>
      <c r="DT43" s="32">
        <v>3719982</v>
      </c>
      <c r="DU43" s="32"/>
      <c r="DV43" s="140"/>
      <c r="DW43" s="140"/>
      <c r="DX43" s="135"/>
      <c r="DY43" s="32"/>
      <c r="DZ43" s="32"/>
      <c r="EA43" s="135"/>
      <c r="EB43" s="140"/>
      <c r="EC43" s="140"/>
      <c r="ED43" s="32">
        <v>68980.307724076367</v>
      </c>
      <c r="EE43" s="32">
        <v>131458.57190504804</v>
      </c>
      <c r="EF43" s="32">
        <v>151919.20257459342</v>
      </c>
      <c r="EG43" s="32"/>
      <c r="EH43" s="32">
        <v>14383.388446562494</v>
      </c>
      <c r="EI43" s="32">
        <v>30985.082546386278</v>
      </c>
      <c r="EJ43" s="32">
        <v>29651.592174965743</v>
      </c>
      <c r="EK43" s="32"/>
      <c r="EL43" s="27">
        <v>0.79910808345720585</v>
      </c>
      <c r="EM43" s="27">
        <v>1.038951328679802</v>
      </c>
      <c r="EN43" s="27">
        <v>0.7548401409157407</v>
      </c>
      <c r="EO43" s="32"/>
      <c r="EP43" s="27">
        <v>3.8323877371780788</v>
      </c>
      <c r="EQ43" s="27">
        <v>4.4078971789935686</v>
      </c>
      <c r="ER43" s="27">
        <v>3.8674048800667999</v>
      </c>
      <c r="ES43" s="32"/>
      <c r="ET43" s="27">
        <v>1.2086049789923541</v>
      </c>
      <c r="EU43" s="27">
        <v>1.3496614169291901</v>
      </c>
      <c r="EV43" s="27">
        <v>-2.6178133823667231</v>
      </c>
      <c r="EW43" s="27"/>
      <c r="EX43" s="27">
        <v>2.4330900243309004</v>
      </c>
      <c r="EY43" s="27">
        <v>-1.9730556363362282</v>
      </c>
      <c r="EZ43" s="27">
        <v>1.1987533559398589</v>
      </c>
      <c r="FA43" s="27"/>
      <c r="FB43" s="27">
        <v>0.55953999617750605</v>
      </c>
      <c r="FC43" s="27">
        <v>2.8267942542602764</v>
      </c>
      <c r="FD43" s="27">
        <v>-0.14771370551381727</v>
      </c>
      <c r="FE43" s="27"/>
      <c r="FF43" s="19">
        <f t="shared" ref="FF43:FF48" si="215">(CT43-CT35)/CT35*100</f>
        <v>0.10370754472387865</v>
      </c>
      <c r="FG43" s="19">
        <f t="shared" si="207"/>
        <v>0.2282888333704432</v>
      </c>
      <c r="FH43" s="19">
        <f t="shared" si="208"/>
        <v>0</v>
      </c>
      <c r="FI43" s="19"/>
      <c r="FJ43" s="19">
        <f t="shared" si="209"/>
        <v>1.2019230769230771</v>
      </c>
      <c r="FK43" s="19">
        <f t="shared" si="210"/>
        <v>2.3781212841854935</v>
      </c>
      <c r="FL43" s="19">
        <f t="shared" si="211"/>
        <v>0</v>
      </c>
      <c r="FM43" s="19"/>
      <c r="FN43" s="19">
        <f t="shared" si="212"/>
        <v>1.0611529985684873</v>
      </c>
      <c r="FO43" s="19">
        <f t="shared" si="213"/>
        <v>0.70385728384539381</v>
      </c>
      <c r="FP43" s="19">
        <f t="shared" si="214"/>
        <v>-3.3180790742527957E-2</v>
      </c>
      <c r="FQ43" s="19"/>
      <c r="FR43" s="26">
        <v>22</v>
      </c>
      <c r="FS43" s="26">
        <v>6</v>
      </c>
      <c r="FT43" s="26">
        <v>10</v>
      </c>
      <c r="FU43" s="26">
        <v>6</v>
      </c>
      <c r="FV43" s="26"/>
      <c r="FW43" s="26">
        <v>1461.62</v>
      </c>
      <c r="FX43" s="26">
        <v>232.79999999999995</v>
      </c>
      <c r="FY43" s="33">
        <v>667.28000000000009</v>
      </c>
      <c r="FZ43" s="33">
        <v>561.54</v>
      </c>
      <c r="GA43" s="33"/>
      <c r="GB43" s="26">
        <v>63471437</v>
      </c>
      <c r="GC43" s="33">
        <v>10662240</v>
      </c>
      <c r="GD43" s="33">
        <v>29217154</v>
      </c>
      <c r="GE43" s="33">
        <v>23592043</v>
      </c>
      <c r="GF43" s="33"/>
      <c r="GG43" s="3"/>
      <c r="GH43" s="3"/>
      <c r="GI43" s="3"/>
      <c r="GJ43" s="3"/>
      <c r="GK43" s="136">
        <v>42429</v>
      </c>
      <c r="GL43" s="136">
        <v>43921</v>
      </c>
      <c r="GM43" s="32">
        <v>32096560</v>
      </c>
      <c r="GN43" s="32">
        <v>34085000</v>
      </c>
      <c r="GO43" s="135">
        <v>1988440</v>
      </c>
      <c r="GP43" s="137" t="s">
        <v>80</v>
      </c>
      <c r="GQ43" s="33">
        <v>801493151</v>
      </c>
      <c r="GR43" s="33">
        <v>895846906</v>
      </c>
      <c r="GS43" s="33">
        <v>47288240</v>
      </c>
      <c r="GT43" s="33">
        <v>63471437</v>
      </c>
      <c r="GU43" s="33">
        <v>31542.694616130666</v>
      </c>
      <c r="GV43" s="33">
        <v>1766506</v>
      </c>
      <c r="GW43" s="33">
        <v>2777377</v>
      </c>
      <c r="GX43" s="33">
        <v>3719982</v>
      </c>
      <c r="GY43" s="33"/>
      <c r="GZ43" s="33">
        <v>1785742</v>
      </c>
      <c r="HA43" s="33">
        <v>3137771</v>
      </c>
      <c r="HB43" s="33">
        <v>4086772</v>
      </c>
      <c r="HC43" s="33"/>
      <c r="HD43" s="33">
        <v>1777040</v>
      </c>
      <c r="HE43" s="33">
        <v>2921715.4</v>
      </c>
      <c r="HF43" s="33">
        <v>3932007.1666666665</v>
      </c>
      <c r="HG43" s="33"/>
      <c r="HH43" s="33">
        <v>1780246</v>
      </c>
      <c r="HI43" s="33">
        <v>2777829</v>
      </c>
      <c r="HJ43" s="33">
        <v>4021769</v>
      </c>
      <c r="HK43" s="33"/>
      <c r="HL43" s="138">
        <v>38.57</v>
      </c>
      <c r="HM43" s="138">
        <v>61.46</v>
      </c>
      <c r="HN43" s="138">
        <v>89.44</v>
      </c>
      <c r="HO43" s="138"/>
      <c r="HP43" s="138">
        <v>38.99</v>
      </c>
      <c r="HQ43" s="138">
        <v>74.62</v>
      </c>
      <c r="HR43" s="138">
        <v>96.82</v>
      </c>
      <c r="HS43" s="138"/>
      <c r="HT43" s="26">
        <v>38.79999999999999</v>
      </c>
      <c r="HU43" s="26">
        <v>66.728000000000009</v>
      </c>
      <c r="HV43" s="33">
        <v>93.589999999999989</v>
      </c>
      <c r="HW43" s="26"/>
      <c r="HX43" s="26">
        <v>38.870000000000005</v>
      </c>
      <c r="HY43" s="26">
        <v>61.47</v>
      </c>
      <c r="HZ43" s="26">
        <v>95.28</v>
      </c>
      <c r="IA43" s="138"/>
    </row>
    <row r="44" spans="1:235" s="134" customFormat="1" ht="15.75" x14ac:dyDescent="0.25">
      <c r="A44" s="3" t="s">
        <v>81</v>
      </c>
      <c r="B44" s="129" t="s">
        <v>113</v>
      </c>
      <c r="C44" s="130" t="s">
        <v>72</v>
      </c>
      <c r="D44" s="130" t="s">
        <v>73</v>
      </c>
      <c r="E44" s="130" t="s">
        <v>74</v>
      </c>
      <c r="F44" s="130" t="s">
        <v>105</v>
      </c>
      <c r="G44" s="131">
        <v>25</v>
      </c>
      <c r="H44" s="132">
        <v>1</v>
      </c>
      <c r="I44" s="27">
        <v>448</v>
      </c>
      <c r="J44" s="27">
        <v>249</v>
      </c>
      <c r="K44" s="27">
        <v>124</v>
      </c>
      <c r="L44" s="27">
        <v>75</v>
      </c>
      <c r="M44" s="27"/>
      <c r="N44" s="27">
        <v>22403.724999999973</v>
      </c>
      <c r="O44" s="27">
        <v>10051.419999999962</v>
      </c>
      <c r="P44" s="27">
        <v>7574.1800000000094</v>
      </c>
      <c r="Q44" s="27">
        <v>4778.1250000000027</v>
      </c>
      <c r="R44" s="27"/>
      <c r="S44" s="27">
        <v>142</v>
      </c>
      <c r="T44" s="27">
        <v>61</v>
      </c>
      <c r="U44" s="27">
        <v>45</v>
      </c>
      <c r="V44" s="27">
        <v>36</v>
      </c>
      <c r="W44" s="27"/>
      <c r="X44" s="27">
        <v>7541.8499999999976</v>
      </c>
      <c r="Y44" s="27">
        <v>2498.2899999999995</v>
      </c>
      <c r="Z44" s="27">
        <v>2784.8199999999983</v>
      </c>
      <c r="AA44" s="27">
        <v>2258.7399999999998</v>
      </c>
      <c r="AB44" s="27"/>
      <c r="AC44" s="32">
        <v>299959500</v>
      </c>
      <c r="AD44" s="32">
        <v>103687600</v>
      </c>
      <c r="AE44" s="32">
        <v>108476700</v>
      </c>
      <c r="AF44" s="32">
        <v>87795200</v>
      </c>
      <c r="AG44" s="32"/>
      <c r="AH44" s="27">
        <v>36.765000000000001</v>
      </c>
      <c r="AI44" s="27">
        <v>60.129999999999995</v>
      </c>
      <c r="AJ44" s="27">
        <v>60.894999999999996</v>
      </c>
      <c r="AK44" s="27"/>
      <c r="AL44" s="27">
        <v>42.895000000000003</v>
      </c>
      <c r="AM44" s="27">
        <v>62.644999999999996</v>
      </c>
      <c r="AN44" s="27">
        <v>65.155000000000001</v>
      </c>
      <c r="AO44" s="27"/>
      <c r="AP44" s="27">
        <v>40.955573770491796</v>
      </c>
      <c r="AQ44" s="27">
        <v>61.884888888888852</v>
      </c>
      <c r="AR44" s="27">
        <v>62.742777777777775</v>
      </c>
      <c r="AS44" s="27"/>
      <c r="AT44" s="32">
        <v>41393.744797241059</v>
      </c>
      <c r="AU44" s="32">
        <v>38870.460531566765</v>
      </c>
      <c r="AV44" s="32">
        <v>38836.927327142963</v>
      </c>
      <c r="AW44" s="32"/>
      <c r="AX44" s="32">
        <v>41692.504953957337</v>
      </c>
      <c r="AY44" s="32">
        <v>39327.124563445868</v>
      </c>
      <c r="AZ44" s="32">
        <v>38895.475819032763</v>
      </c>
      <c r="BA44" s="32"/>
      <c r="BB44" s="32">
        <v>41502.260687875954</v>
      </c>
      <c r="BC44" s="32">
        <v>38954.075729787452</v>
      </c>
      <c r="BD44" s="32">
        <v>38869.823099480178</v>
      </c>
      <c r="BE44" s="32"/>
      <c r="BF44" s="32">
        <v>41470.329946054451</v>
      </c>
      <c r="BG44" s="32">
        <v>38875.210657250624</v>
      </c>
      <c r="BH44" s="32">
        <v>38888.472505091653</v>
      </c>
      <c r="BI44" s="32"/>
      <c r="BJ44" s="32"/>
      <c r="BK44" s="32"/>
      <c r="BL44" s="32"/>
      <c r="BM44" s="32"/>
      <c r="BN44" s="32">
        <v>41692.504953957337</v>
      </c>
      <c r="BO44" s="32"/>
      <c r="BP44" s="32"/>
      <c r="BQ44" s="32"/>
      <c r="BR44" s="32"/>
      <c r="BS44" s="32">
        <v>38875.210657250624</v>
      </c>
      <c r="BT44" s="32">
        <v>38842.878120411166</v>
      </c>
      <c r="BU44" s="32"/>
      <c r="BV44" s="32"/>
      <c r="BW44" s="32"/>
      <c r="BX44" s="32"/>
      <c r="BY44" s="32"/>
      <c r="BZ44" s="32"/>
      <c r="CA44" s="32"/>
      <c r="CB44" s="32"/>
      <c r="CC44" s="32"/>
      <c r="CD44" s="32">
        <v>106.88123141028863</v>
      </c>
      <c r="CE44" s="32">
        <v>107.66848605812442</v>
      </c>
      <c r="CF44" s="32">
        <v>25.291067725744007</v>
      </c>
      <c r="CG44" s="32"/>
      <c r="CH44" s="32">
        <v>27.59661528494593</v>
      </c>
      <c r="CI44" s="32">
        <v>32.463270000037291</v>
      </c>
      <c r="CJ44" s="32">
        <v>8.5499413980158465</v>
      </c>
      <c r="CK44" s="32"/>
      <c r="CL44" s="27">
        <v>6.6494245921904019E-2</v>
      </c>
      <c r="CM44" s="27">
        <v>8.3337287284712125E-2</v>
      </c>
      <c r="CN44" s="27">
        <v>2.1996347593694576E-2</v>
      </c>
      <c r="CO44" s="27"/>
      <c r="CP44" s="27">
        <v>0.25753110707415472</v>
      </c>
      <c r="CQ44" s="27">
        <v>0.27639851296944612</v>
      </c>
      <c r="CR44" s="27">
        <v>6.5066073650544176E-2</v>
      </c>
      <c r="CS44" s="27"/>
      <c r="CT44" s="32">
        <v>1528000</v>
      </c>
      <c r="CU44" s="32">
        <v>2364740</v>
      </c>
      <c r="CV44" s="32">
        <v>2368540</v>
      </c>
      <c r="CW44" s="32"/>
      <c r="CX44" s="32">
        <v>1788400</v>
      </c>
      <c r="CY44" s="32">
        <v>2435040</v>
      </c>
      <c r="CZ44" s="32">
        <v>2530420</v>
      </c>
      <c r="DA44" s="32"/>
      <c r="DB44" s="32">
        <v>1699796.7213114754</v>
      </c>
      <c r="DC44" s="32">
        <v>2410593.3333333335</v>
      </c>
      <c r="DD44" s="32">
        <v>2438755.5555555555</v>
      </c>
      <c r="DE44" s="32"/>
      <c r="DF44" s="32">
        <v>1728400</v>
      </c>
      <c r="DG44" s="32">
        <v>2422120</v>
      </c>
      <c r="DH44" s="32">
        <v>2386780</v>
      </c>
      <c r="DI44" s="32"/>
      <c r="DJ44" s="32">
        <v>1788400</v>
      </c>
      <c r="DK44" s="32"/>
      <c r="DL44" s="135"/>
      <c r="DM44" s="140"/>
      <c r="DN44" s="140"/>
      <c r="DO44" s="32">
        <v>2422120</v>
      </c>
      <c r="DP44" s="32"/>
      <c r="DQ44" s="140"/>
      <c r="DR44" s="135"/>
      <c r="DS44" s="140"/>
      <c r="DT44" s="32">
        <v>2512940</v>
      </c>
      <c r="DU44" s="32"/>
      <c r="DV44" s="140"/>
      <c r="DW44" s="140"/>
      <c r="DX44" s="135"/>
      <c r="DY44" s="32"/>
      <c r="DZ44" s="32"/>
      <c r="EA44" s="135"/>
      <c r="EB44" s="140"/>
      <c r="EC44" s="140"/>
      <c r="ED44" s="32">
        <v>74374.677516865282</v>
      </c>
      <c r="EE44" s="32">
        <v>22899.389432114494</v>
      </c>
      <c r="EF44" s="32">
        <v>69727.676835137696</v>
      </c>
      <c r="EG44" s="32"/>
      <c r="EH44" s="32">
        <v>19203.459160157763</v>
      </c>
      <c r="EI44" s="32">
        <v>6904.4256976866718</v>
      </c>
      <c r="EJ44" s="32">
        <v>23572.257099820657</v>
      </c>
      <c r="EK44" s="32"/>
      <c r="EL44" s="27">
        <v>1.1297503354013629</v>
      </c>
      <c r="EM44" s="27">
        <v>0.28642017723243812</v>
      </c>
      <c r="EN44" s="27">
        <v>0.96656907848440887</v>
      </c>
      <c r="EO44" s="32"/>
      <c r="EP44" s="27">
        <v>4.3755042343817223</v>
      </c>
      <c r="EQ44" s="27">
        <v>0.94994826026709167</v>
      </c>
      <c r="ER44" s="27">
        <v>2.8591498920954188</v>
      </c>
      <c r="ES44" s="32"/>
      <c r="ET44" s="27">
        <v>9.5890410958904102</v>
      </c>
      <c r="EU44" s="27">
        <v>9.6680842380592402</v>
      </c>
      <c r="EV44" s="27">
        <v>7.042253521126761</v>
      </c>
      <c r="EW44" s="27"/>
      <c r="EX44" s="27">
        <v>9.5890410958904102</v>
      </c>
      <c r="EY44" s="27">
        <v>7.042253521126761</v>
      </c>
      <c r="EZ44" s="27">
        <v>7.042253521126761</v>
      </c>
      <c r="FA44" s="27"/>
      <c r="FB44" s="27">
        <v>10.940405562530252</v>
      </c>
      <c r="FC44" s="27">
        <v>7.4099686374738001</v>
      </c>
      <c r="FD44" s="27">
        <v>6.2477478602615166</v>
      </c>
      <c r="FE44" s="27"/>
      <c r="FF44" s="19">
        <f t="shared" si="215"/>
        <v>0</v>
      </c>
      <c r="FG44" s="19">
        <f t="shared" si="207"/>
        <v>2.4530786960816595</v>
      </c>
      <c r="FH44" s="19">
        <f t="shared" si="208"/>
        <v>0</v>
      </c>
      <c r="FI44" s="19"/>
      <c r="FJ44" s="19">
        <f t="shared" si="209"/>
        <v>0</v>
      </c>
      <c r="FK44" s="19">
        <f t="shared" si="210"/>
        <v>0</v>
      </c>
      <c r="FL44" s="19">
        <f t="shared" si="211"/>
        <v>0</v>
      </c>
      <c r="FM44" s="19"/>
      <c r="FN44" s="19">
        <f t="shared" si="212"/>
        <v>0.82104453925481735</v>
      </c>
      <c r="FO44" s="19">
        <f t="shared" si="213"/>
        <v>6.2386564138353369E-2</v>
      </c>
      <c r="FP44" s="19">
        <f t="shared" si="214"/>
        <v>-0.27001791707674122</v>
      </c>
      <c r="FQ44" s="19"/>
      <c r="FR44" s="26">
        <v>21</v>
      </c>
      <c r="FS44" s="26">
        <v>10</v>
      </c>
      <c r="FT44" s="26">
        <v>8</v>
      </c>
      <c r="FU44" s="26">
        <v>3</v>
      </c>
      <c r="FV44" s="26"/>
      <c r="FW44" s="26">
        <v>1107.1299999999999</v>
      </c>
      <c r="FX44" s="26">
        <v>401.73999999999995</v>
      </c>
      <c r="FY44" s="33">
        <v>506.08000000000004</v>
      </c>
      <c r="FZ44" s="33">
        <v>199.31</v>
      </c>
      <c r="GA44" s="33"/>
      <c r="GB44" s="26">
        <v>42874420</v>
      </c>
      <c r="GC44" s="33">
        <v>16069600</v>
      </c>
      <c r="GD44" s="33">
        <v>19231040</v>
      </c>
      <c r="GE44" s="33">
        <v>7573780</v>
      </c>
      <c r="GF44" s="33"/>
      <c r="GG44" s="3"/>
      <c r="GH44" s="3"/>
      <c r="GI44" s="3"/>
      <c r="GJ44" s="3"/>
      <c r="GK44" s="136">
        <v>42627</v>
      </c>
      <c r="GL44" s="136">
        <v>43738</v>
      </c>
      <c r="GM44" s="32">
        <v>3251173</v>
      </c>
      <c r="GN44" s="32">
        <v>6981030</v>
      </c>
      <c r="GO44" s="135">
        <v>3729857</v>
      </c>
      <c r="GP44" s="137" t="s">
        <v>80</v>
      </c>
      <c r="GQ44" s="33">
        <v>299959500</v>
      </c>
      <c r="GR44" s="33">
        <v>309764320</v>
      </c>
      <c r="GS44" s="33">
        <v>21038472.222222224</v>
      </c>
      <c r="GT44" s="33">
        <v>42874420</v>
      </c>
      <c r="GU44" s="33">
        <v>31279.458004720131</v>
      </c>
      <c r="GV44" s="33">
        <v>1528000</v>
      </c>
      <c r="GW44" s="33">
        <v>2308120</v>
      </c>
      <c r="GX44" s="33">
        <v>2512940</v>
      </c>
      <c r="GY44" s="33"/>
      <c r="GZ44" s="33">
        <v>1740400</v>
      </c>
      <c r="HA44" s="33">
        <v>2435040</v>
      </c>
      <c r="HB44" s="33">
        <v>2530420</v>
      </c>
      <c r="HC44" s="33"/>
      <c r="HD44" s="33">
        <v>1606960</v>
      </c>
      <c r="HE44" s="33">
        <v>2403880</v>
      </c>
      <c r="HF44" s="33">
        <v>2524593.3333333335</v>
      </c>
      <c r="HG44" s="33"/>
      <c r="HH44" s="33">
        <v>1592200</v>
      </c>
      <c r="HI44" s="33">
        <v>2422120</v>
      </c>
      <c r="HJ44" s="33">
        <v>2530420</v>
      </c>
      <c r="HK44" s="33"/>
      <c r="HL44" s="138">
        <v>38.200000000000003</v>
      </c>
      <c r="HM44" s="138">
        <v>60.74</v>
      </c>
      <c r="HN44" s="138">
        <v>66.13</v>
      </c>
      <c r="HO44" s="138"/>
      <c r="HP44" s="138">
        <v>43.51</v>
      </c>
      <c r="HQ44" s="138">
        <v>64.08</v>
      </c>
      <c r="HR44" s="138">
        <v>66.59</v>
      </c>
      <c r="HS44" s="138"/>
      <c r="HT44" s="26">
        <v>40.173999999999992</v>
      </c>
      <c r="HU44" s="26">
        <v>63.260000000000005</v>
      </c>
      <c r="HV44" s="33">
        <v>66.436666666666667</v>
      </c>
      <c r="HW44" s="26"/>
      <c r="HX44" s="26">
        <v>39.805</v>
      </c>
      <c r="HY44" s="26">
        <v>63.74</v>
      </c>
      <c r="HZ44" s="26">
        <v>66.59</v>
      </c>
      <c r="IA44" s="138"/>
    </row>
    <row r="45" spans="1:235" s="134" customFormat="1" ht="15.75" x14ac:dyDescent="0.25">
      <c r="A45" s="3" t="s">
        <v>82</v>
      </c>
      <c r="B45" s="129" t="s">
        <v>113</v>
      </c>
      <c r="C45" s="130" t="s">
        <v>72</v>
      </c>
      <c r="D45" s="130" t="s">
        <v>73</v>
      </c>
      <c r="E45" s="130" t="s">
        <v>74</v>
      </c>
      <c r="F45" s="130" t="s">
        <v>105</v>
      </c>
      <c r="G45" s="131">
        <v>18</v>
      </c>
      <c r="H45" s="132">
        <v>1</v>
      </c>
      <c r="I45" s="27">
        <v>204</v>
      </c>
      <c r="J45" s="27">
        <v>102</v>
      </c>
      <c r="K45" s="27">
        <v>34</v>
      </c>
      <c r="L45" s="27">
        <v>68</v>
      </c>
      <c r="M45" s="27"/>
      <c r="N45" s="27">
        <v>14774.200000000013</v>
      </c>
      <c r="O45" s="27">
        <v>5275.8000000000038</v>
      </c>
      <c r="P45" s="27">
        <v>2866.2000000000012</v>
      </c>
      <c r="Q45" s="27">
        <v>6632.200000000008</v>
      </c>
      <c r="R45" s="27"/>
      <c r="S45" s="27">
        <v>32</v>
      </c>
      <c r="T45" s="27">
        <v>17</v>
      </c>
      <c r="U45" s="27">
        <v>1</v>
      </c>
      <c r="V45" s="27">
        <v>14</v>
      </c>
      <c r="W45" s="27"/>
      <c r="X45" s="27">
        <v>2339.2999999999997</v>
      </c>
      <c r="Y45" s="27">
        <v>884.7</v>
      </c>
      <c r="Z45" s="27">
        <v>84.3</v>
      </c>
      <c r="AA45" s="27">
        <v>1370.2999999999997</v>
      </c>
      <c r="AB45" s="27"/>
      <c r="AC45" s="32">
        <v>148744300</v>
      </c>
      <c r="AD45" s="32">
        <v>59474300</v>
      </c>
      <c r="AE45" s="32">
        <v>5138800</v>
      </c>
      <c r="AF45" s="32">
        <v>84131200</v>
      </c>
      <c r="AG45" s="32"/>
      <c r="AH45" s="27">
        <v>48.5</v>
      </c>
      <c r="AI45" s="27">
        <v>84.3</v>
      </c>
      <c r="AJ45" s="27">
        <v>97.1</v>
      </c>
      <c r="AK45" s="27"/>
      <c r="AL45" s="27">
        <v>55.9</v>
      </c>
      <c r="AM45" s="27">
        <v>84.3</v>
      </c>
      <c r="AN45" s="27">
        <v>103.2</v>
      </c>
      <c r="AO45" s="27"/>
      <c r="AP45" s="27">
        <v>52.04117647058824</v>
      </c>
      <c r="AQ45" s="27">
        <v>84.3</v>
      </c>
      <c r="AR45" s="27">
        <v>97.878571428571405</v>
      </c>
      <c r="AS45" s="27"/>
      <c r="AT45" s="32">
        <v>62098.389982110915</v>
      </c>
      <c r="AU45" s="32">
        <v>60958.481613285883</v>
      </c>
      <c r="AV45" s="32">
        <v>55179.48717948718</v>
      </c>
      <c r="AW45" s="32"/>
      <c r="AX45" s="32">
        <v>72751.445086705207</v>
      </c>
      <c r="AY45" s="32">
        <v>60958.481613285883</v>
      </c>
      <c r="AZ45" s="32">
        <v>66611.74047373842</v>
      </c>
      <c r="BA45" s="32"/>
      <c r="BB45" s="32">
        <v>67288.278083006197</v>
      </c>
      <c r="BC45" s="32">
        <v>60958.481613285883</v>
      </c>
      <c r="BD45" s="32">
        <v>61408.95843955801</v>
      </c>
      <c r="BE45" s="32"/>
      <c r="BF45" s="32">
        <v>67575.539568345324</v>
      </c>
      <c r="BG45" s="32">
        <v>60958.481613285883</v>
      </c>
      <c r="BH45" s="32">
        <v>61801.025641025641</v>
      </c>
      <c r="BI45" s="32"/>
      <c r="BJ45" s="32"/>
      <c r="BK45" s="32"/>
      <c r="BL45" s="32"/>
      <c r="BM45" s="32"/>
      <c r="BN45" s="32">
        <v>68618.556701030931</v>
      </c>
      <c r="BO45" s="32"/>
      <c r="BP45" s="32"/>
      <c r="BQ45" s="32"/>
      <c r="BR45" s="32"/>
      <c r="BS45" s="32"/>
      <c r="BT45" s="32">
        <v>61801.025641025641</v>
      </c>
      <c r="BU45" s="32"/>
      <c r="BV45" s="32"/>
      <c r="BW45" s="32"/>
      <c r="BX45" s="32"/>
      <c r="BY45" s="32"/>
      <c r="BZ45" s="32"/>
      <c r="CA45" s="32"/>
      <c r="CB45" s="32"/>
      <c r="CC45" s="32"/>
      <c r="CD45" s="32">
        <v>2650.9448354842184</v>
      </c>
      <c r="CE45" s="32"/>
      <c r="CF45" s="32">
        <v>3459.4218865390962</v>
      </c>
      <c r="CG45" s="32"/>
      <c r="CH45" s="32">
        <v>1325.4724177421092</v>
      </c>
      <c r="CI45" s="32"/>
      <c r="CJ45" s="32">
        <v>1918.9419992890892</v>
      </c>
      <c r="CK45" s="32"/>
      <c r="CL45" s="27">
        <v>1.9698414872602605</v>
      </c>
      <c r="CM45" s="27"/>
      <c r="CN45" s="27">
        <v>3.1248567766831847</v>
      </c>
      <c r="CO45" s="27"/>
      <c r="CP45" s="27">
        <v>3.9396829745205211</v>
      </c>
      <c r="CQ45" s="27"/>
      <c r="CR45" s="27">
        <v>5.6334156684061734</v>
      </c>
      <c r="CS45" s="27"/>
      <c r="CT45" s="32">
        <v>3172000</v>
      </c>
      <c r="CU45" s="32">
        <v>5138800</v>
      </c>
      <c r="CV45" s="32">
        <v>5380000</v>
      </c>
      <c r="CW45" s="32"/>
      <c r="CX45" s="32">
        <v>3775800</v>
      </c>
      <c r="CY45" s="32">
        <v>5138800</v>
      </c>
      <c r="CZ45" s="32">
        <v>6468000</v>
      </c>
      <c r="DA45" s="32"/>
      <c r="DB45" s="32">
        <v>3498488.2352941176</v>
      </c>
      <c r="DC45" s="32">
        <v>5138800</v>
      </c>
      <c r="DD45" s="32">
        <v>6009371.4285714282</v>
      </c>
      <c r="DE45" s="32"/>
      <c r="DF45" s="32">
        <v>3532200</v>
      </c>
      <c r="DG45" s="32">
        <v>5138800</v>
      </c>
      <c r="DH45" s="32">
        <v>6042400</v>
      </c>
      <c r="DI45" s="32"/>
      <c r="DJ45" s="32">
        <v>3328000</v>
      </c>
      <c r="DK45" s="32"/>
      <c r="DL45" s="135"/>
      <c r="DM45" s="140"/>
      <c r="DN45" s="140"/>
      <c r="DO45" s="32"/>
      <c r="DP45" s="32"/>
      <c r="DQ45" s="140"/>
      <c r="DR45" s="135"/>
      <c r="DS45" s="140"/>
      <c r="DT45" s="32">
        <v>6059200</v>
      </c>
      <c r="DU45" s="32"/>
      <c r="DV45" s="140"/>
      <c r="DW45" s="140"/>
      <c r="DX45" s="135"/>
      <c r="DY45" s="32"/>
      <c r="DZ45" s="32"/>
      <c r="EA45" s="135"/>
      <c r="EB45" s="140"/>
      <c r="EC45" s="140"/>
      <c r="ED45" s="32">
        <v>216522.67745652224</v>
      </c>
      <c r="EE45" s="32"/>
      <c r="EF45" s="32">
        <v>326208.40537341119</v>
      </c>
      <c r="EG45" s="32"/>
      <c r="EH45" s="32">
        <v>108261.33872826112</v>
      </c>
      <c r="EI45" s="32"/>
      <c r="EJ45" s="32">
        <v>180947.86647095028</v>
      </c>
      <c r="EK45" s="32"/>
      <c r="EL45" s="27">
        <v>3.0945177301463644</v>
      </c>
      <c r="EM45" s="27"/>
      <c r="EN45" s="27">
        <v>3.0110947313164487</v>
      </c>
      <c r="EO45" s="32"/>
      <c r="EP45" s="27">
        <v>6.1890354602927289</v>
      </c>
      <c r="EQ45" s="27"/>
      <c r="ER45" s="27">
        <v>5.4283282245204596</v>
      </c>
      <c r="ES45" s="32"/>
      <c r="ET45" s="27">
        <v>5.1724137931034484</v>
      </c>
      <c r="EU45" s="27">
        <v>1.7543859649122806</v>
      </c>
      <c r="EV45" s="27">
        <v>4.1666666666666661</v>
      </c>
      <c r="EW45" s="27"/>
      <c r="EX45" s="27">
        <v>1.639344262295082</v>
      </c>
      <c r="EY45" s="27">
        <v>-1.6949152542372881</v>
      </c>
      <c r="EZ45" s="27">
        <v>1.6949152542372881</v>
      </c>
      <c r="FA45" s="27"/>
      <c r="FB45" s="27">
        <v>1.5392229848922012</v>
      </c>
      <c r="FC45" s="27">
        <v>0</v>
      </c>
      <c r="FD45" s="27">
        <v>0.88334078266176508</v>
      </c>
      <c r="FE45" s="27"/>
      <c r="FF45" s="19">
        <f t="shared" si="215"/>
        <v>0</v>
      </c>
      <c r="FG45" s="19">
        <f t="shared" si="207"/>
        <v>0</v>
      </c>
      <c r="FH45" s="19">
        <f t="shared" si="208"/>
        <v>0</v>
      </c>
      <c r="FI45" s="19"/>
      <c r="FJ45" s="19">
        <f t="shared" si="209"/>
        <v>0</v>
      </c>
      <c r="FK45" s="19">
        <f t="shared" si="210"/>
        <v>0</v>
      </c>
      <c r="FL45" s="19">
        <f t="shared" si="211"/>
        <v>0</v>
      </c>
      <c r="FM45" s="19"/>
      <c r="FN45" s="19">
        <f t="shared" si="212"/>
        <v>0</v>
      </c>
      <c r="FO45" s="19">
        <f t="shared" si="213"/>
        <v>0</v>
      </c>
      <c r="FP45" s="19">
        <f t="shared" si="214"/>
        <v>-0.44116254851841991</v>
      </c>
      <c r="FQ45" s="19"/>
      <c r="FR45" s="26">
        <v>1</v>
      </c>
      <c r="FS45" s="26">
        <v>0</v>
      </c>
      <c r="FT45" s="26">
        <v>0</v>
      </c>
      <c r="FU45" s="26">
        <v>1</v>
      </c>
      <c r="FV45" s="26"/>
      <c r="FW45" s="26">
        <v>107.2</v>
      </c>
      <c r="FX45" s="26">
        <v>0</v>
      </c>
      <c r="FY45" s="33">
        <v>0</v>
      </c>
      <c r="FZ45" s="33">
        <v>107.2</v>
      </c>
      <c r="GA45" s="33"/>
      <c r="GB45" s="26">
        <v>6432000</v>
      </c>
      <c r="GC45" s="33">
        <v>0</v>
      </c>
      <c r="GD45" s="33">
        <v>0</v>
      </c>
      <c r="GE45" s="33">
        <v>6432000</v>
      </c>
      <c r="GF45" s="33"/>
      <c r="GG45" s="3"/>
      <c r="GH45" s="3"/>
      <c r="GI45" s="3"/>
      <c r="GJ45" s="3"/>
      <c r="GK45" s="136">
        <v>42062</v>
      </c>
      <c r="GL45" s="136">
        <v>43431</v>
      </c>
      <c r="GM45" s="32">
        <v>167598000</v>
      </c>
      <c r="GN45" s="32">
        <v>18364000</v>
      </c>
      <c r="GO45" s="135">
        <v>-149234000</v>
      </c>
      <c r="GP45" s="137" t="s">
        <v>76</v>
      </c>
      <c r="GQ45" s="33">
        <v>148744300</v>
      </c>
      <c r="GR45" s="33">
        <v>159879400</v>
      </c>
      <c r="GS45" s="33">
        <v>23243400</v>
      </c>
      <c r="GT45" s="33">
        <v>6432000</v>
      </c>
      <c r="GU45" s="33">
        <v>33910.244044772611</v>
      </c>
      <c r="GV45" s="33" t="s">
        <v>101</v>
      </c>
      <c r="GW45" s="33" t="s">
        <v>101</v>
      </c>
      <c r="GX45" s="33">
        <v>6432000</v>
      </c>
      <c r="GY45" s="33"/>
      <c r="GZ45" s="33" t="s">
        <v>101</v>
      </c>
      <c r="HA45" s="33" t="s">
        <v>101</v>
      </c>
      <c r="HB45" s="33">
        <v>6432000</v>
      </c>
      <c r="HC45" s="33"/>
      <c r="HD45" s="33"/>
      <c r="HE45" s="33"/>
      <c r="HF45" s="33">
        <v>6432000</v>
      </c>
      <c r="HG45" s="33"/>
      <c r="HH45" s="33"/>
      <c r="HI45" s="33"/>
      <c r="HJ45" s="33">
        <v>6432000</v>
      </c>
      <c r="HK45" s="33"/>
      <c r="HL45" s="138" t="s">
        <v>101</v>
      </c>
      <c r="HM45" s="138" t="s">
        <v>101</v>
      </c>
      <c r="HN45" s="138">
        <v>107.2</v>
      </c>
      <c r="HO45" s="138"/>
      <c r="HP45" s="138" t="s">
        <v>101</v>
      </c>
      <c r="HQ45" s="138" t="s">
        <v>101</v>
      </c>
      <c r="HR45" s="138">
        <v>107.2</v>
      </c>
      <c r="HS45" s="138"/>
      <c r="HT45" s="26"/>
      <c r="HU45" s="26"/>
      <c r="HV45" s="33">
        <v>107.2</v>
      </c>
      <c r="HW45" s="26"/>
      <c r="HX45" s="26"/>
      <c r="HY45" s="26"/>
      <c r="HZ45" s="26">
        <v>107.2</v>
      </c>
      <c r="IA45" s="138"/>
    </row>
    <row r="46" spans="1:235" s="134" customFormat="1" ht="15.75" x14ac:dyDescent="0.25">
      <c r="A46" s="3" t="s">
        <v>83</v>
      </c>
      <c r="B46" s="129" t="s">
        <v>113</v>
      </c>
      <c r="C46" s="130" t="s">
        <v>72</v>
      </c>
      <c r="D46" s="130" t="s">
        <v>73</v>
      </c>
      <c r="E46" s="130" t="s">
        <v>74</v>
      </c>
      <c r="F46" s="130" t="s">
        <v>105</v>
      </c>
      <c r="G46" s="131">
        <v>18</v>
      </c>
      <c r="H46" s="132">
        <v>1</v>
      </c>
      <c r="I46" s="27">
        <v>194</v>
      </c>
      <c r="J46" s="27">
        <v>69</v>
      </c>
      <c r="K46" s="27">
        <v>82</v>
      </c>
      <c r="L46" s="27">
        <v>43</v>
      </c>
      <c r="M46" s="27"/>
      <c r="N46" s="27">
        <v>11841.88</v>
      </c>
      <c r="O46" s="27">
        <v>3263.76</v>
      </c>
      <c r="P46" s="27">
        <v>4801.2299999999977</v>
      </c>
      <c r="Q46" s="27">
        <v>3776.8900000000008</v>
      </c>
      <c r="R46" s="27"/>
      <c r="S46" s="27">
        <v>83</v>
      </c>
      <c r="T46" s="27">
        <v>35</v>
      </c>
      <c r="U46" s="27">
        <v>37</v>
      </c>
      <c r="V46" s="27">
        <v>11</v>
      </c>
      <c r="W46" s="27"/>
      <c r="X46" s="27">
        <v>4754.4599999999991</v>
      </c>
      <c r="Y46" s="27">
        <v>1615.6299999999992</v>
      </c>
      <c r="Z46" s="27">
        <v>2171.9499999999998</v>
      </c>
      <c r="AA46" s="27">
        <v>966.88</v>
      </c>
      <c r="AB46" s="27"/>
      <c r="AC46" s="32">
        <v>220487405</v>
      </c>
      <c r="AD46" s="32">
        <v>76075835</v>
      </c>
      <c r="AE46" s="32">
        <v>100140770</v>
      </c>
      <c r="AF46" s="32">
        <v>44270800</v>
      </c>
      <c r="AG46" s="32"/>
      <c r="AH46" s="27">
        <v>42.6</v>
      </c>
      <c r="AI46" s="27">
        <v>58.04</v>
      </c>
      <c r="AJ46" s="27">
        <v>83.8</v>
      </c>
      <c r="AK46" s="27"/>
      <c r="AL46" s="27">
        <v>59.07</v>
      </c>
      <c r="AM46" s="27">
        <v>66.790000000000006</v>
      </c>
      <c r="AN46" s="27">
        <v>93.95</v>
      </c>
      <c r="AO46" s="27"/>
      <c r="AP46" s="27">
        <v>46.160857142857118</v>
      </c>
      <c r="AQ46" s="27">
        <v>58.701351351351349</v>
      </c>
      <c r="AR46" s="27">
        <v>87.898181818181811</v>
      </c>
      <c r="AS46" s="27"/>
      <c r="AT46" s="32">
        <v>40000</v>
      </c>
      <c r="AU46" s="32">
        <v>40999.999999999993</v>
      </c>
      <c r="AV46" s="32">
        <v>43000</v>
      </c>
      <c r="AW46" s="32"/>
      <c r="AX46" s="32">
        <v>49638.073908174687</v>
      </c>
      <c r="AY46" s="32">
        <v>51324.866998455473</v>
      </c>
      <c r="AZ46" s="32">
        <v>49535.894724474208</v>
      </c>
      <c r="BA46" s="32"/>
      <c r="BB46" s="32">
        <v>47331.190128932685</v>
      </c>
      <c r="BC46" s="32">
        <v>46130.855827128304</v>
      </c>
      <c r="BD46" s="32">
        <v>45818.552108183911</v>
      </c>
      <c r="BE46" s="32"/>
      <c r="BF46" s="32">
        <v>48721.477247746756</v>
      </c>
      <c r="BG46" s="32">
        <v>46730.204778156993</v>
      </c>
      <c r="BH46" s="32">
        <v>45500</v>
      </c>
      <c r="BI46" s="32"/>
      <c r="BJ46" s="32"/>
      <c r="BK46" s="32"/>
      <c r="BL46" s="32"/>
      <c r="BM46" s="32"/>
      <c r="BN46" s="32">
        <v>49052.218735992821</v>
      </c>
      <c r="BO46" s="32"/>
      <c r="BP46" s="32"/>
      <c r="BQ46" s="32"/>
      <c r="BR46" s="32"/>
      <c r="BS46" s="32">
        <v>47903.209198558441</v>
      </c>
      <c r="BT46" s="32">
        <v>43000</v>
      </c>
      <c r="BU46" s="32"/>
      <c r="BV46" s="32"/>
      <c r="BW46" s="32"/>
      <c r="BX46" s="32"/>
      <c r="BY46" s="32"/>
      <c r="BZ46" s="32"/>
      <c r="CA46" s="32"/>
      <c r="CB46" s="32"/>
      <c r="CC46" s="32"/>
      <c r="CD46" s="32">
        <v>2937.8081258784732</v>
      </c>
      <c r="CE46" s="32">
        <v>2206.3125318369603</v>
      </c>
      <c r="CF46" s="32">
        <v>2161.3710473652554</v>
      </c>
      <c r="CG46" s="32"/>
      <c r="CH46" s="32">
        <v>1007.6598740166472</v>
      </c>
      <c r="CI46" s="32">
        <v>735.43751061232012</v>
      </c>
      <c r="CJ46" s="32">
        <v>1366.9710756835757</v>
      </c>
      <c r="CK46" s="32"/>
      <c r="CL46" s="27">
        <v>2.1289552856620082</v>
      </c>
      <c r="CM46" s="27">
        <v>1.5942420694910007</v>
      </c>
      <c r="CN46" s="27">
        <v>2.9834445061816197</v>
      </c>
      <c r="CO46" s="27"/>
      <c r="CP46" s="27">
        <v>6.206917928485904</v>
      </c>
      <c r="CQ46" s="27">
        <v>4.7827262084730018</v>
      </c>
      <c r="CR46" s="27">
        <v>4.7172399561251108</v>
      </c>
      <c r="CS46" s="27"/>
      <c r="CT46" s="32">
        <v>1987830</v>
      </c>
      <c r="CU46" s="32">
        <v>2441860</v>
      </c>
      <c r="CV46" s="32">
        <v>3613720</v>
      </c>
      <c r="CW46" s="32"/>
      <c r="CX46" s="32">
        <v>2428580</v>
      </c>
      <c r="CY46" s="32">
        <v>2990700</v>
      </c>
      <c r="CZ46" s="32">
        <v>4357050</v>
      </c>
      <c r="DA46" s="32"/>
      <c r="DB46" s="32">
        <v>2173595.2857142859</v>
      </c>
      <c r="DC46" s="32">
        <v>2706507.2972972975</v>
      </c>
      <c r="DD46" s="32">
        <v>4024618.1818181816</v>
      </c>
      <c r="DE46" s="32"/>
      <c r="DF46" s="32">
        <v>2188710</v>
      </c>
      <c r="DG46" s="32">
        <v>2734700</v>
      </c>
      <c r="DH46" s="32">
        <v>4039850</v>
      </c>
      <c r="DI46" s="32"/>
      <c r="DJ46" s="32">
        <v>2188710</v>
      </c>
      <c r="DK46" s="32"/>
      <c r="DL46" s="135"/>
      <c r="DM46" s="140"/>
      <c r="DN46" s="140"/>
      <c r="DO46" s="32">
        <v>2791320</v>
      </c>
      <c r="DP46" s="32"/>
      <c r="DQ46" s="140"/>
      <c r="DR46" s="135"/>
      <c r="DS46" s="140"/>
      <c r="DT46" s="32">
        <v>4216000</v>
      </c>
      <c r="DU46" s="32"/>
      <c r="DV46" s="140"/>
      <c r="DW46" s="140"/>
      <c r="DX46" s="135"/>
      <c r="DY46" s="32"/>
      <c r="DZ46" s="32"/>
      <c r="EA46" s="135"/>
      <c r="EB46" s="140"/>
      <c r="EC46" s="140"/>
      <c r="ED46" s="32">
        <v>83396.937311013666</v>
      </c>
      <c r="EE46" s="32">
        <v>112604.96179857777</v>
      </c>
      <c r="EF46" s="32">
        <v>240198.98925966286</v>
      </c>
      <c r="EG46" s="32"/>
      <c r="EH46" s="32">
        <v>28604.913508114696</v>
      </c>
      <c r="EI46" s="32">
        <v>37534.987266192591</v>
      </c>
      <c r="EJ46" s="32">
        <v>151915.17954617128</v>
      </c>
      <c r="EK46" s="32"/>
      <c r="EL46" s="27">
        <v>1.3160183819001321</v>
      </c>
      <c r="EM46" s="27">
        <v>1.3868422709842612</v>
      </c>
      <c r="EN46" s="27">
        <v>3.7746482444588398</v>
      </c>
      <c r="EO46" s="32"/>
      <c r="EP46" s="27">
        <v>3.836819938795911</v>
      </c>
      <c r="EQ46" s="27">
        <v>4.1605268129527833</v>
      </c>
      <c r="ER46" s="27">
        <v>5.9682429092229903</v>
      </c>
      <c r="ES46" s="32"/>
      <c r="ET46" s="27">
        <v>4</v>
      </c>
      <c r="EU46" s="27">
        <v>0</v>
      </c>
      <c r="EV46" s="27">
        <v>4.8780487804878048</v>
      </c>
      <c r="EW46" s="27"/>
      <c r="EX46" s="27">
        <v>2.4691358024691357</v>
      </c>
      <c r="EY46" s="27">
        <v>4.6511627906976747</v>
      </c>
      <c r="EZ46" s="27">
        <v>10.41967611951646</v>
      </c>
      <c r="FA46" s="27"/>
      <c r="FB46" s="27">
        <v>5.208259936712559</v>
      </c>
      <c r="FC46" s="27">
        <v>1.2375635906825599</v>
      </c>
      <c r="FD46" s="27">
        <v>8.857255038964631</v>
      </c>
      <c r="FE46" s="27"/>
      <c r="FF46" s="19">
        <f t="shared" si="215"/>
        <v>1.2987012987012987</v>
      </c>
      <c r="FG46" s="19">
        <f t="shared" si="207"/>
        <v>0</v>
      </c>
      <c r="FH46" s="19">
        <f t="shared" si="208"/>
        <v>0</v>
      </c>
      <c r="FI46" s="19"/>
      <c r="FJ46" s="19">
        <f t="shared" si="209"/>
        <v>0</v>
      </c>
      <c r="FK46" s="19">
        <f t="shared" si="210"/>
        <v>2.2727272727272729</v>
      </c>
      <c r="FL46" s="19">
        <f t="shared" si="211"/>
        <v>4.2163235285323895</v>
      </c>
      <c r="FM46" s="19"/>
      <c r="FN46" s="19">
        <f t="shared" si="212"/>
        <v>2.0355693834396154</v>
      </c>
      <c r="FO46" s="19">
        <f t="shared" si="213"/>
        <v>1.5027014618427144</v>
      </c>
      <c r="FP46" s="19">
        <f t="shared" si="214"/>
        <v>4.3330423985843662</v>
      </c>
      <c r="FQ46" s="19"/>
      <c r="FR46" s="26">
        <v>6</v>
      </c>
      <c r="FS46" s="26">
        <v>2</v>
      </c>
      <c r="FT46" s="26">
        <v>2</v>
      </c>
      <c r="FU46" s="26">
        <v>2</v>
      </c>
      <c r="FV46" s="26"/>
      <c r="FW46" s="26">
        <v>405.74</v>
      </c>
      <c r="FX46" s="26">
        <v>105.86000000000001</v>
      </c>
      <c r="FY46" s="33">
        <v>116.56</v>
      </c>
      <c r="FZ46" s="33">
        <v>183.32</v>
      </c>
      <c r="GA46" s="33"/>
      <c r="GB46" s="26">
        <v>16981690</v>
      </c>
      <c r="GC46" s="33">
        <v>4284810</v>
      </c>
      <c r="GD46" s="33">
        <v>5128400</v>
      </c>
      <c r="GE46" s="33">
        <v>7568480</v>
      </c>
      <c r="GF46" s="33"/>
      <c r="GG46" s="3"/>
      <c r="GH46" s="3"/>
      <c r="GI46" s="3"/>
      <c r="GJ46" s="3"/>
      <c r="GK46" s="136">
        <v>42339</v>
      </c>
      <c r="GL46" s="136">
        <v>43465</v>
      </c>
      <c r="GM46" s="32">
        <v>159799000</v>
      </c>
      <c r="GN46" s="32">
        <v>4652000</v>
      </c>
      <c r="GO46" s="135">
        <v>-155147000</v>
      </c>
      <c r="GP46" s="137" t="s">
        <v>76</v>
      </c>
      <c r="GQ46" s="33">
        <v>220487405</v>
      </c>
      <c r="GR46" s="33">
        <v>243583750</v>
      </c>
      <c r="GS46" s="33">
        <v>16123621.621621622</v>
      </c>
      <c r="GT46" s="33">
        <v>16981690</v>
      </c>
      <c r="GU46" s="33">
        <v>32728.385897982396</v>
      </c>
      <c r="GV46" s="33">
        <v>2097030</v>
      </c>
      <c r="GW46" s="33">
        <v>2545620</v>
      </c>
      <c r="GX46" s="33">
        <v>3687200</v>
      </c>
      <c r="GY46" s="33"/>
      <c r="GZ46" s="33">
        <v>2187780</v>
      </c>
      <c r="HA46" s="33">
        <v>2582780</v>
      </c>
      <c r="HB46" s="33">
        <v>3881280</v>
      </c>
      <c r="HC46" s="33"/>
      <c r="HD46" s="33">
        <v>2142405</v>
      </c>
      <c r="HE46" s="33">
        <v>2564200</v>
      </c>
      <c r="HF46" s="33">
        <v>3784240</v>
      </c>
      <c r="HG46" s="33"/>
      <c r="HH46" s="33">
        <v>2142405</v>
      </c>
      <c r="HI46" s="33">
        <v>2564200</v>
      </c>
      <c r="HJ46" s="33">
        <v>3784240</v>
      </c>
      <c r="HK46" s="33"/>
      <c r="HL46" s="138">
        <v>52.09</v>
      </c>
      <c r="HM46" s="138">
        <v>58.04</v>
      </c>
      <c r="HN46" s="138">
        <v>83.8</v>
      </c>
      <c r="HO46" s="138"/>
      <c r="HP46" s="138">
        <v>53.77</v>
      </c>
      <c r="HQ46" s="138">
        <v>58.52</v>
      </c>
      <c r="HR46" s="138">
        <v>99.52</v>
      </c>
      <c r="HS46" s="138"/>
      <c r="HT46" s="26">
        <v>52.930000000000007</v>
      </c>
      <c r="HU46" s="26">
        <v>58.28</v>
      </c>
      <c r="HV46" s="33">
        <v>91.66</v>
      </c>
      <c r="HW46" s="26"/>
      <c r="HX46" s="26">
        <v>52.930000000000007</v>
      </c>
      <c r="HY46" s="26">
        <v>58.28</v>
      </c>
      <c r="HZ46" s="26">
        <v>91.66</v>
      </c>
      <c r="IA46" s="138"/>
    </row>
    <row r="47" spans="1:235" s="134" customFormat="1" ht="15.75" x14ac:dyDescent="0.25">
      <c r="A47" s="3" t="s">
        <v>84</v>
      </c>
      <c r="B47" s="129" t="s">
        <v>113</v>
      </c>
      <c r="C47" s="130" t="s">
        <v>72</v>
      </c>
      <c r="D47" s="130" t="s">
        <v>85</v>
      </c>
      <c r="E47" s="130" t="s">
        <v>86</v>
      </c>
      <c r="F47" s="130" t="s">
        <v>75</v>
      </c>
      <c r="G47" s="131">
        <v>5</v>
      </c>
      <c r="H47" s="132">
        <v>1</v>
      </c>
      <c r="I47" s="27">
        <v>21</v>
      </c>
      <c r="J47" s="27">
        <v>5</v>
      </c>
      <c r="K47" s="27">
        <v>5</v>
      </c>
      <c r="L47" s="27">
        <v>11</v>
      </c>
      <c r="M47" s="27"/>
      <c r="N47" s="27">
        <v>1786.97</v>
      </c>
      <c r="O47" s="27">
        <v>209.73</v>
      </c>
      <c r="P47" s="27">
        <v>329.09999999999997</v>
      </c>
      <c r="Q47" s="27">
        <v>1248.1400000000001</v>
      </c>
      <c r="R47" s="27"/>
      <c r="S47" s="27">
        <v>7</v>
      </c>
      <c r="T47" s="27">
        <v>1</v>
      </c>
      <c r="U47" s="27">
        <v>1</v>
      </c>
      <c r="V47" s="27">
        <v>5</v>
      </c>
      <c r="W47" s="27"/>
      <c r="X47" s="27">
        <v>689.14</v>
      </c>
      <c r="Y47" s="27">
        <v>40.945</v>
      </c>
      <c r="Z47" s="27">
        <v>67.075000000000003</v>
      </c>
      <c r="AA47" s="27">
        <v>581.12</v>
      </c>
      <c r="AB47" s="27"/>
      <c r="AC47" s="32">
        <v>66313350</v>
      </c>
      <c r="AD47" s="32">
        <v>4009000</v>
      </c>
      <c r="AE47" s="32">
        <v>6348600</v>
      </c>
      <c r="AF47" s="32">
        <v>55955750</v>
      </c>
      <c r="AG47" s="32"/>
      <c r="AH47" s="27">
        <v>40.945</v>
      </c>
      <c r="AI47" s="27">
        <v>67.075000000000003</v>
      </c>
      <c r="AJ47" s="27">
        <v>95</v>
      </c>
      <c r="AK47" s="27"/>
      <c r="AL47" s="27">
        <v>40.945</v>
      </c>
      <c r="AM47" s="27">
        <v>67.075000000000003</v>
      </c>
      <c r="AN47" s="27">
        <v>129.38</v>
      </c>
      <c r="AO47" s="27"/>
      <c r="AP47" s="27">
        <v>40.945</v>
      </c>
      <c r="AQ47" s="27">
        <v>67.075000000000003</v>
      </c>
      <c r="AR47" s="27">
        <v>116.224</v>
      </c>
      <c r="AS47" s="27"/>
      <c r="AT47" s="32">
        <v>97911.832946635725</v>
      </c>
      <c r="AU47" s="32">
        <v>94649.273201639953</v>
      </c>
      <c r="AV47" s="32">
        <v>93931.414574402937</v>
      </c>
      <c r="AW47" s="32"/>
      <c r="AX47" s="32">
        <v>97911.832946635725</v>
      </c>
      <c r="AY47" s="32">
        <v>94649.273201639953</v>
      </c>
      <c r="AZ47" s="32">
        <v>98020</v>
      </c>
      <c r="BA47" s="32"/>
      <c r="BB47" s="32">
        <v>97911.832946635725</v>
      </c>
      <c r="BC47" s="32">
        <v>94649.273201639953</v>
      </c>
      <c r="BD47" s="32">
        <v>96267.002655180491</v>
      </c>
      <c r="BE47" s="32"/>
      <c r="BF47" s="32">
        <v>97911.832946635725</v>
      </c>
      <c r="BG47" s="32">
        <v>94649.273201639953</v>
      </c>
      <c r="BH47" s="32">
        <v>96461.199567166492</v>
      </c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>
        <v>96461.199567166492</v>
      </c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>
        <v>1469.7881391453259</v>
      </c>
      <c r="CG47" s="32"/>
      <c r="CH47" s="32"/>
      <c r="CI47" s="32"/>
      <c r="CJ47" s="32">
        <v>1469.7881391453259</v>
      </c>
      <c r="CK47" s="32"/>
      <c r="CL47" s="27"/>
      <c r="CM47" s="27"/>
      <c r="CN47" s="27">
        <v>1.5267829044288117</v>
      </c>
      <c r="CO47" s="27"/>
      <c r="CP47" s="27"/>
      <c r="CQ47" s="27"/>
      <c r="CR47" s="27">
        <v>1.5267829044288117</v>
      </c>
      <c r="CS47" s="27"/>
      <c r="CT47" s="32">
        <v>4009000</v>
      </c>
      <c r="CU47" s="32">
        <v>6348600</v>
      </c>
      <c r="CV47" s="32">
        <v>9203400</v>
      </c>
      <c r="CW47" s="32"/>
      <c r="CX47" s="32">
        <v>4009000</v>
      </c>
      <c r="CY47" s="32">
        <v>6348600</v>
      </c>
      <c r="CZ47" s="32">
        <v>12480150</v>
      </c>
      <c r="DA47" s="32"/>
      <c r="DB47" s="32">
        <v>4009000</v>
      </c>
      <c r="DC47" s="32">
        <v>6348600</v>
      </c>
      <c r="DD47" s="32">
        <v>11191150</v>
      </c>
      <c r="DE47" s="32"/>
      <c r="DF47" s="32">
        <v>4009000</v>
      </c>
      <c r="DG47" s="32">
        <v>6348600</v>
      </c>
      <c r="DH47" s="32">
        <v>12480150</v>
      </c>
      <c r="DI47" s="32"/>
      <c r="DJ47" s="32"/>
      <c r="DK47" s="32"/>
      <c r="DL47" s="135"/>
      <c r="DM47" s="140"/>
      <c r="DN47" s="140"/>
      <c r="DO47" s="32"/>
      <c r="DP47" s="32"/>
      <c r="DQ47" s="140"/>
      <c r="DR47" s="135"/>
      <c r="DS47" s="140"/>
      <c r="DT47" s="32">
        <v>12480150</v>
      </c>
      <c r="DU47" s="32"/>
      <c r="DV47" s="140"/>
      <c r="DW47" s="140"/>
      <c r="DX47" s="135"/>
      <c r="DY47" s="32"/>
      <c r="DZ47" s="32"/>
      <c r="EA47" s="135"/>
      <c r="EB47" s="140"/>
      <c r="EC47" s="140"/>
      <c r="ED47" s="32"/>
      <c r="EE47" s="32"/>
      <c r="EF47" s="32">
        <v>1765452.7482348543</v>
      </c>
      <c r="EG47" s="32"/>
      <c r="EH47" s="32"/>
      <c r="EI47" s="32"/>
      <c r="EJ47" s="32">
        <v>1765452.7482348543</v>
      </c>
      <c r="EK47" s="32"/>
      <c r="EL47" s="27"/>
      <c r="EM47" s="27"/>
      <c r="EN47" s="27">
        <v>15.775436378163587</v>
      </c>
      <c r="EO47" s="32"/>
      <c r="EP47" s="27"/>
      <c r="EQ47" s="27"/>
      <c r="ER47" s="27">
        <v>15.775436378163587</v>
      </c>
      <c r="ES47" s="32"/>
      <c r="ET47" s="27">
        <v>11.76470588235294</v>
      </c>
      <c r="EU47" s="27">
        <v>12.5</v>
      </c>
      <c r="EV47" s="27">
        <v>12.5</v>
      </c>
      <c r="EW47" s="27"/>
      <c r="EX47" s="27">
        <v>11.76470588235294</v>
      </c>
      <c r="EY47" s="27">
        <v>12.5</v>
      </c>
      <c r="EZ47" s="27">
        <v>11.76470588235294</v>
      </c>
      <c r="FA47" s="27"/>
      <c r="FB47" s="27">
        <v>11.76470588235294</v>
      </c>
      <c r="FC47" s="27">
        <v>12.5</v>
      </c>
      <c r="FD47" s="27">
        <v>17.795589971583549</v>
      </c>
      <c r="FE47" s="27"/>
      <c r="FF47" s="19">
        <f t="shared" si="215"/>
        <v>0</v>
      </c>
      <c r="FG47" s="19">
        <f t="shared" si="207"/>
        <v>0</v>
      </c>
      <c r="FH47" s="19">
        <f t="shared" si="208"/>
        <v>0</v>
      </c>
      <c r="FI47" s="19"/>
      <c r="FJ47" s="19">
        <f t="shared" si="209"/>
        <v>0</v>
      </c>
      <c r="FK47" s="19">
        <f t="shared" si="210"/>
        <v>0</v>
      </c>
      <c r="FL47" s="19">
        <f t="shared" si="211"/>
        <v>0</v>
      </c>
      <c r="FM47" s="19"/>
      <c r="FN47" s="19">
        <f t="shared" si="212"/>
        <v>0</v>
      </c>
      <c r="FO47" s="19">
        <f t="shared" si="213"/>
        <v>0</v>
      </c>
      <c r="FP47" s="19">
        <f t="shared" si="214"/>
        <v>2.9648814507447856</v>
      </c>
      <c r="FQ47" s="19"/>
      <c r="FR47" s="26">
        <v>0</v>
      </c>
      <c r="FS47" s="26">
        <v>0</v>
      </c>
      <c r="FT47" s="26">
        <v>0</v>
      </c>
      <c r="FU47" s="26">
        <v>0</v>
      </c>
      <c r="FV47" s="26"/>
      <c r="FW47" s="26">
        <v>0</v>
      </c>
      <c r="FX47" s="26">
        <v>0</v>
      </c>
      <c r="FY47" s="33">
        <v>0</v>
      </c>
      <c r="FZ47" s="33">
        <v>0</v>
      </c>
      <c r="GA47" s="33"/>
      <c r="GB47" s="26">
        <v>0</v>
      </c>
      <c r="GC47" s="33">
        <v>0</v>
      </c>
      <c r="GD47" s="33">
        <v>0</v>
      </c>
      <c r="GE47" s="33">
        <v>0</v>
      </c>
      <c r="GF47" s="33"/>
      <c r="GG47" s="3"/>
      <c r="GH47" s="3"/>
      <c r="GI47" s="3"/>
      <c r="GJ47" s="3"/>
      <c r="GK47" s="136">
        <v>42644</v>
      </c>
      <c r="GL47" s="136">
        <v>43466</v>
      </c>
      <c r="GM47" s="32">
        <v>24268460</v>
      </c>
      <c r="GN47" s="32">
        <v>4888419</v>
      </c>
      <c r="GO47" s="135">
        <v>-19380041</v>
      </c>
      <c r="GP47" s="137" t="s">
        <v>76</v>
      </c>
      <c r="GQ47" s="33">
        <v>66313350</v>
      </c>
      <c r="GR47" s="33">
        <v>72758350</v>
      </c>
      <c r="GS47" s="33">
        <v>3037037.0370370368</v>
      </c>
      <c r="GT47" s="33">
        <v>0</v>
      </c>
      <c r="GU47" s="33">
        <v>35435.095437083255</v>
      </c>
      <c r="GV47" s="33" t="s">
        <v>101</v>
      </c>
      <c r="GW47" s="33" t="s">
        <v>101</v>
      </c>
      <c r="GX47" s="33" t="s">
        <v>101</v>
      </c>
      <c r="GY47" s="33"/>
      <c r="GZ47" s="33" t="s">
        <v>101</v>
      </c>
      <c r="HA47" s="33" t="s">
        <v>101</v>
      </c>
      <c r="HB47" s="33" t="s">
        <v>101</v>
      </c>
      <c r="HC47" s="33"/>
      <c r="HD47" s="33"/>
      <c r="HE47" s="33"/>
      <c r="HF47" s="33" t="s">
        <v>101</v>
      </c>
      <c r="HG47" s="33"/>
      <c r="HH47" s="33"/>
      <c r="HI47" s="33"/>
      <c r="HJ47" s="33" t="s">
        <v>101</v>
      </c>
      <c r="HK47" s="33"/>
      <c r="HL47" s="138" t="s">
        <v>101</v>
      </c>
      <c r="HM47" s="138" t="s">
        <v>101</v>
      </c>
      <c r="HN47" s="138" t="s">
        <v>101</v>
      </c>
      <c r="HO47" s="138"/>
      <c r="HP47" s="138" t="s">
        <v>101</v>
      </c>
      <c r="HQ47" s="138" t="s">
        <v>101</v>
      </c>
      <c r="HR47" s="138" t="s">
        <v>101</v>
      </c>
      <c r="HS47" s="138"/>
      <c r="HT47" s="26"/>
      <c r="HU47" s="26"/>
      <c r="HV47" s="33" t="s">
        <v>101</v>
      </c>
      <c r="HW47" s="26"/>
      <c r="HX47" s="26"/>
      <c r="HY47" s="26"/>
      <c r="HZ47" s="26" t="s">
        <v>101</v>
      </c>
      <c r="IA47" s="138"/>
    </row>
    <row r="48" spans="1:235" s="134" customFormat="1" ht="15.75" x14ac:dyDescent="0.25">
      <c r="A48" s="3" t="s">
        <v>108</v>
      </c>
      <c r="B48" s="129" t="s">
        <v>113</v>
      </c>
      <c r="C48" s="130" t="s">
        <v>72</v>
      </c>
      <c r="D48" s="130" t="s">
        <v>73</v>
      </c>
      <c r="E48" s="130" t="s">
        <v>74</v>
      </c>
      <c r="F48" s="130" t="s">
        <v>75</v>
      </c>
      <c r="G48" s="131">
        <v>22</v>
      </c>
      <c r="H48" s="132">
        <v>1</v>
      </c>
      <c r="I48" s="27">
        <v>704</v>
      </c>
      <c r="J48" s="27">
        <v>352</v>
      </c>
      <c r="K48" s="27">
        <v>259</v>
      </c>
      <c r="L48" s="27">
        <v>93</v>
      </c>
      <c r="M48" s="27"/>
      <c r="N48" s="27">
        <v>40765.969999999972</v>
      </c>
      <c r="O48" s="27">
        <v>14477.209999999994</v>
      </c>
      <c r="P48" s="27">
        <v>17274.699999999993</v>
      </c>
      <c r="Q48" s="27">
        <v>9014.0599999999813</v>
      </c>
      <c r="R48" s="27"/>
      <c r="S48" s="27">
        <v>574</v>
      </c>
      <c r="T48" s="27">
        <v>300</v>
      </c>
      <c r="U48" s="27">
        <v>204</v>
      </c>
      <c r="V48" s="27">
        <v>70</v>
      </c>
      <c r="W48" s="27"/>
      <c r="X48" s="27">
        <v>33597.949999999997</v>
      </c>
      <c r="Y48" s="27">
        <v>12320.604999999987</v>
      </c>
      <c r="Z48" s="27">
        <v>14153.375000000022</v>
      </c>
      <c r="AA48" s="27">
        <v>7123.9699999999884</v>
      </c>
      <c r="AB48" s="27"/>
      <c r="AC48" s="32">
        <v>1523230734</v>
      </c>
      <c r="AD48" s="32">
        <v>577960719</v>
      </c>
      <c r="AE48" s="32">
        <v>631265744</v>
      </c>
      <c r="AF48" s="32">
        <v>314004271</v>
      </c>
      <c r="AG48" s="32"/>
      <c r="AH48" s="27">
        <v>36.865000000000002</v>
      </c>
      <c r="AI48" s="27">
        <v>57.98</v>
      </c>
      <c r="AJ48" s="27">
        <v>75.209999999999994</v>
      </c>
      <c r="AK48" s="27"/>
      <c r="AL48" s="27">
        <v>52.185000000000002</v>
      </c>
      <c r="AM48" s="27">
        <v>173.70999999999998</v>
      </c>
      <c r="AN48" s="27">
        <v>105.935</v>
      </c>
      <c r="AO48" s="27"/>
      <c r="AP48" s="27">
        <v>41.06868333333329</v>
      </c>
      <c r="AQ48" s="27">
        <v>69.379289215686384</v>
      </c>
      <c r="AR48" s="27">
        <v>101.77099999999983</v>
      </c>
      <c r="AS48" s="27"/>
      <c r="AT48" s="32">
        <v>46331.762000574876</v>
      </c>
      <c r="AU48" s="32">
        <v>41035.046917275926</v>
      </c>
      <c r="AV48" s="32">
        <v>43525.84895341321</v>
      </c>
      <c r="AW48" s="32"/>
      <c r="AX48" s="32">
        <v>50659.595822595955</v>
      </c>
      <c r="AY48" s="32">
        <v>46277.681959296315</v>
      </c>
      <c r="AZ48" s="32">
        <v>44683.966267390024</v>
      </c>
      <c r="BA48" s="32"/>
      <c r="BB48" s="32">
        <v>46934.325291563138</v>
      </c>
      <c r="BC48" s="32">
        <v>44680.606170296873</v>
      </c>
      <c r="BD48" s="32">
        <v>44081.65043296574</v>
      </c>
      <c r="BE48" s="32"/>
      <c r="BF48" s="32">
        <v>46688.793718772307</v>
      </c>
      <c r="BG48" s="32">
        <v>44557.276192980156</v>
      </c>
      <c r="BH48" s="32">
        <v>44181.30929343465</v>
      </c>
      <c r="BI48" s="46" t="s">
        <v>111</v>
      </c>
      <c r="BJ48" s="32"/>
      <c r="BK48" s="32"/>
      <c r="BL48" s="32"/>
      <c r="BM48" s="32"/>
      <c r="BN48" s="32">
        <v>46575.926879505671</v>
      </c>
      <c r="BO48" s="32"/>
      <c r="BP48" s="32"/>
      <c r="BQ48" s="32"/>
      <c r="BR48" s="32"/>
      <c r="BS48" s="32">
        <v>44350.7822410148</v>
      </c>
      <c r="BT48" s="32">
        <v>44183.129341713524</v>
      </c>
      <c r="BU48" s="32"/>
      <c r="BV48" s="32"/>
      <c r="BW48" s="32"/>
      <c r="BX48" s="32"/>
      <c r="BY48" s="32"/>
      <c r="BZ48" s="32"/>
      <c r="CA48" s="32"/>
      <c r="CB48" s="32"/>
      <c r="CC48" s="32"/>
      <c r="CD48" s="32">
        <v>974.39136961392569</v>
      </c>
      <c r="CE48" s="32">
        <v>553.24808929527421</v>
      </c>
      <c r="CF48" s="32">
        <v>403.82031396968659</v>
      </c>
      <c r="CG48" s="32"/>
      <c r="CH48" s="32">
        <v>112.70101572535381</v>
      </c>
      <c r="CI48" s="32">
        <v>77.660807051555622</v>
      </c>
      <c r="CJ48" s="32">
        <v>97.228505981207761</v>
      </c>
      <c r="CK48" s="32"/>
      <c r="CL48" s="27">
        <v>0.24012492994250589</v>
      </c>
      <c r="CM48" s="27">
        <v>0.17381323511045738</v>
      </c>
      <c r="CN48" s="27">
        <v>0.22056457738364763</v>
      </c>
      <c r="CO48" s="27"/>
      <c r="CP48" s="27">
        <v>2.0760740962203226</v>
      </c>
      <c r="CQ48" s="27">
        <v>1.2382287008072572</v>
      </c>
      <c r="CR48" s="27">
        <v>0.9160734909047239</v>
      </c>
      <c r="CS48" s="27"/>
      <c r="CT48" s="32">
        <v>1809009</v>
      </c>
      <c r="CU48" s="32">
        <v>2683180</v>
      </c>
      <c r="CV48" s="32">
        <v>4003125</v>
      </c>
      <c r="CW48" s="32"/>
      <c r="CX48" s="32">
        <v>2417823</v>
      </c>
      <c r="CY48" s="32">
        <v>7128198</v>
      </c>
      <c r="CZ48" s="32">
        <v>4680347</v>
      </c>
      <c r="DA48" s="32"/>
      <c r="DB48" s="32">
        <v>1926535.73</v>
      </c>
      <c r="DC48" s="32">
        <v>3094439.9215686275</v>
      </c>
      <c r="DD48" s="32">
        <v>4485775.3</v>
      </c>
      <c r="DE48" s="32"/>
      <c r="DF48" s="32">
        <v>1904667</v>
      </c>
      <c r="DG48" s="32">
        <v>3132432</v>
      </c>
      <c r="DH48" s="32">
        <v>4674796</v>
      </c>
      <c r="DI48" s="32" t="s">
        <v>114</v>
      </c>
      <c r="DJ48" s="32">
        <v>1809009</v>
      </c>
      <c r="DK48" s="32"/>
      <c r="DL48" s="135"/>
      <c r="DM48" s="140"/>
      <c r="DN48" s="140"/>
      <c r="DO48" s="32">
        <v>3146688</v>
      </c>
      <c r="DP48" s="32"/>
      <c r="DQ48" s="140"/>
      <c r="DR48" s="135"/>
      <c r="DS48" s="140"/>
      <c r="DT48" s="32">
        <v>4674796</v>
      </c>
      <c r="DU48" s="32"/>
      <c r="DV48" s="140"/>
      <c r="DW48" s="140"/>
      <c r="DX48" s="135"/>
      <c r="DY48" s="32"/>
      <c r="DZ48" s="32"/>
      <c r="EA48" s="135"/>
      <c r="EB48" s="140"/>
      <c r="EC48" s="140"/>
      <c r="ED48" s="32">
        <v>88854.359938896305</v>
      </c>
      <c r="EE48" s="32">
        <v>449455.41065469669</v>
      </c>
      <c r="EF48" s="32">
        <v>213462.70196089262</v>
      </c>
      <c r="EG48" s="32"/>
      <c r="EH48" s="32">
        <v>10277.160624593327</v>
      </c>
      <c r="EI48" s="32">
        <v>63091.171213250949</v>
      </c>
      <c r="EJ48" s="32">
        <v>51395.778955110713</v>
      </c>
      <c r="EK48" s="32"/>
      <c r="EL48" s="27">
        <v>0.5334528949843732</v>
      </c>
      <c r="EM48" s="27">
        <v>2.0388559097075278</v>
      </c>
      <c r="EN48" s="27">
        <v>1.1457501884927386</v>
      </c>
      <c r="EO48" s="32"/>
      <c r="EP48" s="27">
        <v>4.6121314313177209</v>
      </c>
      <c r="EQ48" s="27">
        <v>14.524612596998153</v>
      </c>
      <c r="ER48" s="27">
        <v>4.7586579283383328</v>
      </c>
      <c r="ES48" s="32"/>
      <c r="ET48" s="27">
        <v>2.9621534862675123</v>
      </c>
      <c r="EU48" s="27">
        <v>2.8235294117647061</v>
      </c>
      <c r="EV48" s="27">
        <v>22.009667813678188</v>
      </c>
      <c r="EW48" s="27"/>
      <c r="EX48" s="27">
        <v>2.7586206896551726</v>
      </c>
      <c r="EY48" s="27">
        <v>3.0379746835443036</v>
      </c>
      <c r="EZ48" s="27">
        <v>2.8915662650602409</v>
      </c>
      <c r="FA48" s="27"/>
      <c r="FB48" s="27">
        <v>2.9071865435257536</v>
      </c>
      <c r="FC48" s="27">
        <v>3.6933205584377395</v>
      </c>
      <c r="FD48" s="27">
        <v>6.6611970144782067</v>
      </c>
      <c r="FE48" s="27"/>
      <c r="FF48" s="19">
        <f t="shared" si="215"/>
        <v>0</v>
      </c>
      <c r="FG48" s="19">
        <f t="shared" si="207"/>
        <v>0</v>
      </c>
      <c r="FH48" s="19">
        <f>(CV48-CV40)/CV40*100</f>
        <v>17.849333022453969</v>
      </c>
      <c r="FI48" s="19"/>
      <c r="FJ48" s="19">
        <f t="shared" si="209"/>
        <v>0</v>
      </c>
      <c r="FK48" s="19">
        <f t="shared" si="210"/>
        <v>0</v>
      </c>
      <c r="FL48" s="19">
        <f t="shared" si="211"/>
        <v>0</v>
      </c>
      <c r="FM48" s="19"/>
      <c r="FN48" s="19">
        <f t="shared" si="212"/>
        <v>0.15557098029447625</v>
      </c>
      <c r="FO48" s="19">
        <f t="shared" si="213"/>
        <v>0.32657456589060668</v>
      </c>
      <c r="FP48" s="19">
        <f>(DD48-DD40)/DD40*100</f>
        <v>0.45787126381826471</v>
      </c>
      <c r="FQ48" s="19"/>
      <c r="FR48" s="26">
        <v>29</v>
      </c>
      <c r="FS48" s="26">
        <v>8</v>
      </c>
      <c r="FT48" s="26">
        <v>17</v>
      </c>
      <c r="FU48" s="26">
        <v>4</v>
      </c>
      <c r="FV48" s="26"/>
      <c r="FW48" s="26">
        <v>1936.3000000000002</v>
      </c>
      <c r="FX48" s="26">
        <v>345.34999999999997</v>
      </c>
      <c r="FY48" s="33">
        <v>1192.8250000000003</v>
      </c>
      <c r="FZ48" s="33">
        <v>398.125</v>
      </c>
      <c r="GA48" s="33"/>
      <c r="GB48" s="33">
        <v>81606130</v>
      </c>
      <c r="GC48" s="33">
        <v>14796594</v>
      </c>
      <c r="GD48" s="33">
        <v>50379399</v>
      </c>
      <c r="GE48" s="33">
        <v>16430137</v>
      </c>
      <c r="GF48" s="33"/>
      <c r="GG48" s="3"/>
      <c r="GH48" s="3"/>
      <c r="GI48" s="3"/>
      <c r="GJ48" s="3"/>
      <c r="GK48" s="136">
        <v>43035</v>
      </c>
      <c r="GL48" s="136">
        <v>44861</v>
      </c>
      <c r="GM48" s="32">
        <v>0</v>
      </c>
      <c r="GN48" s="32">
        <v>0</v>
      </c>
      <c r="GO48" s="135">
        <v>0</v>
      </c>
      <c r="GP48" s="137" t="s">
        <v>76</v>
      </c>
      <c r="GQ48" s="33">
        <v>1523230734</v>
      </c>
      <c r="GR48" s="33">
        <v>2507123582</v>
      </c>
      <c r="GS48" s="33">
        <v>31834807.547169812</v>
      </c>
      <c r="GT48" s="33">
        <v>81606130</v>
      </c>
      <c r="GU48" s="33">
        <v>26605.87048179757</v>
      </c>
      <c r="GV48" s="33">
        <v>1809009</v>
      </c>
      <c r="GW48" s="33">
        <v>2809036</v>
      </c>
      <c r="GX48" s="33">
        <v>3396816</v>
      </c>
      <c r="GY48" s="33"/>
      <c r="GZ48" s="33">
        <v>1944897</v>
      </c>
      <c r="HA48" s="33">
        <v>3389472</v>
      </c>
      <c r="HB48" s="33">
        <v>4680347</v>
      </c>
      <c r="HC48" s="33"/>
      <c r="HD48" s="33">
        <v>1849574.25</v>
      </c>
      <c r="HE48" s="33">
        <v>2963494.0588235296</v>
      </c>
      <c r="HF48" s="33">
        <v>4107534.25</v>
      </c>
      <c r="HG48" s="33"/>
      <c r="HH48" s="33">
        <v>1825771.5</v>
      </c>
      <c r="HI48" s="33">
        <v>2844870</v>
      </c>
      <c r="HJ48" s="33">
        <v>4176487</v>
      </c>
      <c r="HK48" s="33" t="s">
        <v>114</v>
      </c>
      <c r="HL48" s="138">
        <v>42.099999999999994</v>
      </c>
      <c r="HM48" s="138">
        <v>66.23</v>
      </c>
      <c r="HN48" s="138">
        <v>80.569999999999993</v>
      </c>
      <c r="HO48" s="138"/>
      <c r="HP48" s="138">
        <v>45.654999999999994</v>
      </c>
      <c r="HQ48" s="138">
        <v>80.849999999999994</v>
      </c>
      <c r="HR48" s="138">
        <v>113.285</v>
      </c>
      <c r="HS48" s="138"/>
      <c r="HT48" s="26">
        <v>43.168749999999996</v>
      </c>
      <c r="HU48" s="26">
        <v>70.166176470588255</v>
      </c>
      <c r="HV48" s="33">
        <v>99.53125</v>
      </c>
      <c r="HW48" s="26"/>
      <c r="HX48" s="26">
        <v>42.51</v>
      </c>
      <c r="HY48" s="26">
        <v>67.234999999999999</v>
      </c>
      <c r="HZ48" s="26">
        <v>102.13500000000001</v>
      </c>
      <c r="IA48" s="138"/>
    </row>
    <row r="49" spans="1:243" s="134" customFormat="1" ht="15.75" x14ac:dyDescent="0.25">
      <c r="A49" s="60" t="s">
        <v>91</v>
      </c>
      <c r="B49" s="59" t="s">
        <v>113</v>
      </c>
      <c r="C49" s="59" t="s">
        <v>72</v>
      </c>
      <c r="D49" s="59" t="s">
        <v>90</v>
      </c>
      <c r="E49" s="59" t="s">
        <v>89</v>
      </c>
      <c r="F49" s="59" t="s">
        <v>88</v>
      </c>
      <c r="G49" s="58" t="s">
        <v>87</v>
      </c>
      <c r="H49" s="42">
        <f>SUM(H42:H48)</f>
        <v>7</v>
      </c>
      <c r="I49" s="41">
        <f>SUM(I42:I48)</f>
        <v>2894</v>
      </c>
      <c r="J49" s="41">
        <f t="shared" ref="J49:K49" si="216">SUM(J42:J48)</f>
        <v>1516</v>
      </c>
      <c r="K49" s="41">
        <f t="shared" si="216"/>
        <v>856</v>
      </c>
      <c r="L49" s="41">
        <f>SUM(L42:L48)</f>
        <v>522</v>
      </c>
      <c r="M49" s="41"/>
      <c r="N49" s="41">
        <f>SUM(N42:N48)</f>
        <v>161583.965</v>
      </c>
      <c r="O49" s="41">
        <f t="shared" ref="O49:Q49" si="217">SUM(O42:O48)</f>
        <v>60898.909999999974</v>
      </c>
      <c r="P49" s="41">
        <f t="shared" si="217"/>
        <v>55360.340000000011</v>
      </c>
      <c r="Q49" s="41">
        <f t="shared" si="217"/>
        <v>45324.714999999997</v>
      </c>
      <c r="R49" s="41"/>
      <c r="S49" s="41">
        <f>SUM(S42:S48)</f>
        <v>1393</v>
      </c>
      <c r="T49" s="41">
        <f t="shared" ref="T49:V49" si="218">SUM(T42:T48)</f>
        <v>708</v>
      </c>
      <c r="U49" s="41">
        <f t="shared" si="218"/>
        <v>407</v>
      </c>
      <c r="V49" s="41">
        <f t="shared" si="218"/>
        <v>278</v>
      </c>
      <c r="W49" s="41"/>
      <c r="X49" s="41">
        <f>SUM(X42:X48)</f>
        <v>79609.999999999985</v>
      </c>
      <c r="Y49" s="41">
        <f t="shared" ref="Y49:Z49" si="219">SUM(Y42:Y48)</f>
        <v>27913.824999999983</v>
      </c>
      <c r="Z49" s="41">
        <f t="shared" si="219"/>
        <v>26708.085000000021</v>
      </c>
      <c r="AA49" s="41">
        <f>SUM(AA42:AA48)</f>
        <v>24988.089999999982</v>
      </c>
      <c r="AB49" s="41"/>
      <c r="AC49" s="43">
        <f>SUM(AC42:AC48)</f>
        <v>3595221687</v>
      </c>
      <c r="AD49" s="43">
        <f t="shared" ref="AD49:AE49" si="220">SUM(AD42:AD48)</f>
        <v>1288170090</v>
      </c>
      <c r="AE49" s="43">
        <f t="shared" si="220"/>
        <v>1178948297</v>
      </c>
      <c r="AF49" s="43">
        <f>SUM(AF42:AF48)</f>
        <v>1128103300</v>
      </c>
      <c r="AG49" s="43"/>
      <c r="AH49" s="41">
        <f>MIN(AH42:AH48)</f>
        <v>26.86</v>
      </c>
      <c r="AI49" s="41">
        <f t="shared" ref="AI49:AJ49" si="221">MIN(AI42:AI48)</f>
        <v>52.8</v>
      </c>
      <c r="AJ49" s="41">
        <f t="shared" si="221"/>
        <v>60.894999999999996</v>
      </c>
      <c r="AK49" s="41"/>
      <c r="AL49" s="44">
        <f>MAX(AL42:AL48)</f>
        <v>59.07</v>
      </c>
      <c r="AM49" s="44">
        <f t="shared" ref="AM49" si="222">MAX(AM42:AM48)</f>
        <v>173.70999999999998</v>
      </c>
      <c r="AN49" s="44">
        <f>MAX(AN42:AN48)</f>
        <v>129.38</v>
      </c>
      <c r="AO49" s="44"/>
      <c r="AP49" s="44">
        <f>AVERAGE(AP42:AP48)</f>
        <v>41.986108110583302</v>
      </c>
      <c r="AQ49" s="44">
        <f t="shared" ref="AQ49:AR49" si="223">AVERAGE(AQ42:AQ48)</f>
        <v>66.414358372883584</v>
      </c>
      <c r="AR49" s="44">
        <f t="shared" si="223"/>
        <v>91.5154361481585</v>
      </c>
      <c r="AS49" s="44"/>
      <c r="AT49" s="45">
        <f>MIN(AT42:AT48)</f>
        <v>39905.124575311434</v>
      </c>
      <c r="AU49" s="45">
        <f t="shared" ref="AU49:AV49" si="224">MIN(AU42:AU48)</f>
        <v>38870.460531566765</v>
      </c>
      <c r="AV49" s="45">
        <f t="shared" si="224"/>
        <v>38836.927327142963</v>
      </c>
      <c r="AW49" s="45"/>
      <c r="AX49" s="46">
        <f>MAX(AX42:AX48)</f>
        <v>97911.832946635725</v>
      </c>
      <c r="AY49" s="46">
        <f t="shared" ref="AY49:AZ49" si="225">MAX(AY42:AY48)</f>
        <v>94649.273201639953</v>
      </c>
      <c r="AZ49" s="46">
        <f t="shared" si="225"/>
        <v>98020</v>
      </c>
      <c r="BA49" s="46"/>
      <c r="BB49" s="46">
        <f>AVERAGE(BB42:BB48)</f>
        <v>55891.36389916062</v>
      </c>
      <c r="BC49" s="46">
        <f t="shared" ref="BC49" si="226">AVERAGE(BC42:BC48)</f>
        <v>53167.953373474986</v>
      </c>
      <c r="BD49" s="46">
        <f>AVERAGE(BD42:BD48)</f>
        <v>53075.144241291389</v>
      </c>
      <c r="BE49" s="46"/>
      <c r="BF49" s="46">
        <v>46591.658512720154</v>
      </c>
      <c r="BG49" s="46">
        <v>44507.797614847223</v>
      </c>
      <c r="BH49" s="46">
        <v>43036.586409844836</v>
      </c>
      <c r="BI49" s="46">
        <v>44508.536327049354</v>
      </c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>
        <f>AVERAGE(CD42:CD48)</f>
        <v>1342.9797164322108</v>
      </c>
      <c r="CE49" s="46">
        <f t="shared" ref="CE49:CF49" si="227">AVERAGE(CE42:CE48)</f>
        <v>1031.610495096063</v>
      </c>
      <c r="CF49" s="46">
        <f t="shared" si="227"/>
        <v>1552.8796455765967</v>
      </c>
      <c r="CG49" s="46"/>
      <c r="CH49" s="46">
        <f>AVERAGE(CH42:CH48)</f>
        <v>450.08253663878008</v>
      </c>
      <c r="CI49" s="46">
        <f t="shared" ref="CI49:CJ49" si="228">AVERAGE(CI42:CI48)</f>
        <v>292.39887481827475</v>
      </c>
      <c r="CJ49" s="46">
        <f t="shared" si="228"/>
        <v>850.29238754423648</v>
      </c>
      <c r="CK49" s="46"/>
      <c r="CL49" s="44">
        <f>AVERAGE(CL42:CL48)</f>
        <v>0.81917457197099541</v>
      </c>
      <c r="CM49" s="44">
        <f t="shared" ref="CM49" si="229">AVERAGE(CM42:CM48)</f>
        <v>0.65801973740345032</v>
      </c>
      <c r="CN49" s="44">
        <f>AVERAGE(CN42:CN48)</f>
        <v>1.4938101792100464</v>
      </c>
      <c r="CO49" s="44"/>
      <c r="CP49" s="44">
        <f>AVERAGE(CP42:CP48)</f>
        <v>2.6047818771082558</v>
      </c>
      <c r="CQ49" s="44">
        <f t="shared" ref="CQ49:CR49" si="230">AVERAGE(CQ42:CQ48)</f>
        <v>2.3221835835318396</v>
      </c>
      <c r="CR49" s="44">
        <f t="shared" si="230"/>
        <v>2.9683178241351107</v>
      </c>
      <c r="CS49" s="44"/>
      <c r="CT49" s="45">
        <f>MIN(CT42:CT48)</f>
        <v>1149225</v>
      </c>
      <c r="CU49" s="45">
        <f t="shared" ref="CU49:CV49" si="231">MIN(CU42:CU48)</f>
        <v>2214572</v>
      </c>
      <c r="CV49" s="45">
        <f t="shared" si="231"/>
        <v>2368540</v>
      </c>
      <c r="CW49" s="45"/>
      <c r="CX49" s="46">
        <f>MAX(CX42:CX48)</f>
        <v>4009000</v>
      </c>
      <c r="CY49" s="46">
        <f t="shared" ref="CY49:CZ49" si="232">MAX(CY42:CY48)</f>
        <v>7128198</v>
      </c>
      <c r="CZ49" s="46">
        <f t="shared" si="232"/>
        <v>12480150</v>
      </c>
      <c r="DA49" s="46"/>
      <c r="DB49" s="46">
        <f>AVERAGE(DB42:DB48)</f>
        <v>2371105.6985011613</v>
      </c>
      <c r="DC49" s="46">
        <f t="shared" ref="DC49" si="233">AVERAGE(DC42:DC48)</f>
        <v>3581384.2004715865</v>
      </c>
      <c r="DD49" s="46">
        <f>AVERAGE(DD42:DD48)</f>
        <v>5080795.914272489</v>
      </c>
      <c r="DE49" s="46"/>
      <c r="DF49" s="46">
        <v>1823089.5</v>
      </c>
      <c r="DG49" s="46">
        <v>2859291</v>
      </c>
      <c r="DH49" s="46">
        <v>4015859</v>
      </c>
      <c r="DI49" s="46">
        <v>2216340</v>
      </c>
      <c r="DJ49" s="46"/>
      <c r="DK49" s="46"/>
      <c r="DL49" s="47"/>
      <c r="DM49" s="48"/>
      <c r="DN49" s="48"/>
      <c r="DO49" s="46"/>
      <c r="DP49" s="46"/>
      <c r="DQ49" s="48"/>
      <c r="DR49" s="47"/>
      <c r="DS49" s="48"/>
      <c r="DT49" s="46"/>
      <c r="DU49" s="46"/>
      <c r="DV49" s="48"/>
      <c r="DW49" s="48"/>
      <c r="DX49" s="47"/>
      <c r="DY49" s="46"/>
      <c r="DZ49" s="46"/>
      <c r="EA49" s="47"/>
      <c r="EB49" s="48"/>
      <c r="EC49" s="48"/>
      <c r="ED49" s="46">
        <f>AVERAGE(ED42:ED48)</f>
        <v>125540.40164618318</v>
      </c>
      <c r="EE49" s="46">
        <f t="shared" ref="EE49:EF49" si="234">AVERAGE(EE42:EE48)</f>
        <v>174612.16594903459</v>
      </c>
      <c r="EF49" s="46">
        <f t="shared" si="234"/>
        <v>445111.9823064899</v>
      </c>
      <c r="EG49" s="46"/>
      <c r="EH49" s="46">
        <f>AVERAGE(EH42:EH48)</f>
        <v>35333.404073176927</v>
      </c>
      <c r="EI49" s="46">
        <f t="shared" ref="EI49" si="235">AVERAGE(EI42:EI48)</f>
        <v>37043.487187903978</v>
      </c>
      <c r="EJ49" s="46">
        <f>AVERAGE(EJ42:EJ48)</f>
        <v>331550.87547418854</v>
      </c>
      <c r="EK49" s="46"/>
      <c r="EL49" s="44">
        <f>AVERAGE(EL42:EL48)</f>
        <v>1.4951603118008621</v>
      </c>
      <c r="EM49" s="44">
        <f t="shared" ref="EM49:EN49" si="236">AVERAGE(EM42:EM48)</f>
        <v>1.3412844162364135</v>
      </c>
      <c r="EN49" s="44">
        <f t="shared" si="236"/>
        <v>4.11562541819006</v>
      </c>
      <c r="EO49" s="44"/>
      <c r="EP49" s="44">
        <f>AVERAGE(EP42:EP48)</f>
        <v>6.2802980531699681</v>
      </c>
      <c r="EQ49" s="44">
        <f t="shared" ref="EQ49:ER49" si="237">AVERAGE(EQ42:EQ48)</f>
        <v>6.1202872321153645</v>
      </c>
      <c r="ER49" s="44">
        <f t="shared" si="237"/>
        <v>6.951209848406414</v>
      </c>
      <c r="ES49" s="44"/>
      <c r="ET49" s="49" t="s">
        <v>15</v>
      </c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1"/>
      <c r="FF49" s="151"/>
      <c r="FG49" s="152"/>
      <c r="FH49" s="152"/>
      <c r="FI49" s="152"/>
      <c r="FJ49" s="152"/>
      <c r="FK49" s="152"/>
      <c r="FL49" s="152"/>
      <c r="FM49" s="152"/>
      <c r="FN49" s="152"/>
      <c r="FO49" s="152"/>
      <c r="FP49" s="152"/>
      <c r="FQ49" s="153"/>
      <c r="FR49" s="139">
        <f>SUM(FR42:FR48)</f>
        <v>92</v>
      </c>
      <c r="FS49" s="139">
        <f t="shared" ref="FS49:FT49" si="238">SUM(FS42:FS48)</f>
        <v>35</v>
      </c>
      <c r="FT49" s="139">
        <f t="shared" si="238"/>
        <v>40</v>
      </c>
      <c r="FU49" s="139">
        <f>SUM(FU42:FU48)</f>
        <v>17</v>
      </c>
      <c r="FV49" s="139"/>
      <c r="FW49" s="139">
        <f t="shared" ref="FW49:FZ49" si="239">SUM(FW42:FW48)</f>
        <v>5588.1299999999992</v>
      </c>
      <c r="FX49" s="139">
        <f t="shared" si="239"/>
        <v>1388.7799999999997</v>
      </c>
      <c r="FY49" s="139">
        <f t="shared" si="239"/>
        <v>2666.7050000000004</v>
      </c>
      <c r="FZ49" s="139">
        <f t="shared" si="239"/>
        <v>1532.645</v>
      </c>
      <c r="GA49" s="139"/>
      <c r="GB49" s="53">
        <f>SUM(GB42:GB48)</f>
        <v>234064641</v>
      </c>
      <c r="GC49" s="53">
        <f t="shared" ref="GC49:GD49" si="240">SUM(GC42:GC48)</f>
        <v>57805423</v>
      </c>
      <c r="GD49" s="53">
        <f t="shared" si="240"/>
        <v>111438444</v>
      </c>
      <c r="GE49" s="53">
        <f>SUM(GE42:GE48)</f>
        <v>64820774</v>
      </c>
      <c r="GF49" s="53"/>
      <c r="GG49" s="154" t="s">
        <v>18</v>
      </c>
      <c r="GH49" s="155"/>
      <c r="GI49" s="155"/>
      <c r="GJ49" s="156"/>
      <c r="GK49" s="54"/>
      <c r="GL49" s="54"/>
      <c r="GM49" s="46"/>
      <c r="GN49" s="46"/>
      <c r="GO49" s="47"/>
      <c r="GP49" s="55"/>
      <c r="GQ49" s="56"/>
      <c r="GR49" s="56"/>
      <c r="GS49" s="56">
        <f>SUM(GS42:GS48)</f>
        <v>163302415.27015597</v>
      </c>
      <c r="GT49" s="56"/>
      <c r="GU49" s="56">
        <f>AVERAGE(GU42:GU48)</f>
        <v>31814.756781926353</v>
      </c>
      <c r="GV49" s="56">
        <f>AVERAGE(GV42:GV48)</f>
        <v>1669954</v>
      </c>
      <c r="GW49" s="56">
        <f t="shared" ref="GW49" si="241">AVERAGE(GW42:GW48)</f>
        <v>2535167.6</v>
      </c>
      <c r="GX49" s="56">
        <f>AVERAGE(GX42:GX48)</f>
        <v>3828878.6666666665</v>
      </c>
      <c r="GY49" s="56"/>
      <c r="GZ49" s="56">
        <f t="shared" ref="GZ49:HB49" si="242">AVERAGE(GZ42:GZ48)</f>
        <v>1870372.2</v>
      </c>
      <c r="HA49" s="56">
        <f t="shared" si="242"/>
        <v>2833689.2</v>
      </c>
      <c r="HB49" s="56">
        <f t="shared" si="242"/>
        <v>4139192.1666666665</v>
      </c>
      <c r="HC49" s="56"/>
      <c r="HD49" s="56">
        <f t="shared" ref="HD49:HF49" si="243">AVERAGE(HD42:HD48)</f>
        <v>1741688.7166666663</v>
      </c>
      <c r="HE49" s="56">
        <f t="shared" si="243"/>
        <v>2669487.9584313729</v>
      </c>
      <c r="HF49" s="56">
        <f t="shared" si="243"/>
        <v>4000784.7916666665</v>
      </c>
      <c r="HG49" s="56"/>
      <c r="HH49" s="56">
        <v>1693042</v>
      </c>
      <c r="HI49" s="56">
        <v>2809036</v>
      </c>
      <c r="HJ49" s="56">
        <v>3881280</v>
      </c>
      <c r="HK49" s="56">
        <v>2530420</v>
      </c>
      <c r="HL49" s="57">
        <f>AVERAGE(HL42:HL48)</f>
        <v>39.995999999999995</v>
      </c>
      <c r="HM49" s="57">
        <f t="shared" ref="HM49:HN49" si="244">AVERAGE(HM42:HM48)</f>
        <v>60.501999999999995</v>
      </c>
      <c r="HN49" s="57">
        <f t="shared" si="244"/>
        <v>85.048333333333332</v>
      </c>
      <c r="HO49" s="57"/>
      <c r="HP49" s="57">
        <f t="shared" ref="HP49:HR49" si="245">AVERAGE(HP42:HP48)</f>
        <v>44.743000000000002</v>
      </c>
      <c r="HQ49" s="57">
        <f t="shared" si="245"/>
        <v>68.405999999999992</v>
      </c>
      <c r="HR49" s="57">
        <f t="shared" si="245"/>
        <v>94.427499999999995</v>
      </c>
      <c r="HS49" s="57"/>
      <c r="HT49" s="57">
        <f t="shared" ref="HT49:HU49" si="246">AVERAGE(HT42:HT48)</f>
        <v>41.748550000000002</v>
      </c>
      <c r="HU49" s="57">
        <f t="shared" si="246"/>
        <v>63.950835294117653</v>
      </c>
      <c r="HV49" s="57">
        <f>AVERAGE(HV42:HV48)</f>
        <v>90.261319444444439</v>
      </c>
      <c r="HW49" s="57"/>
      <c r="HX49" s="57"/>
      <c r="HY49" s="57"/>
      <c r="HZ49" s="57"/>
      <c r="IA49" s="57"/>
    </row>
    <row r="50" spans="1:243" s="134" customFormat="1" ht="15.75" x14ac:dyDescent="0.25">
      <c r="A50" s="3" t="s">
        <v>0</v>
      </c>
      <c r="B50" s="129" t="s">
        <v>115</v>
      </c>
      <c r="C50" s="129" t="s">
        <v>72</v>
      </c>
      <c r="D50" s="129" t="s">
        <v>73</v>
      </c>
      <c r="E50" s="129" t="s">
        <v>74</v>
      </c>
      <c r="F50" s="129" t="s">
        <v>75</v>
      </c>
      <c r="G50" s="148">
        <v>30</v>
      </c>
      <c r="H50" s="149">
        <v>1</v>
      </c>
      <c r="I50" s="27">
        <v>533</v>
      </c>
      <c r="J50" s="27">
        <v>387</v>
      </c>
      <c r="K50" s="27">
        <v>88</v>
      </c>
      <c r="L50" s="27">
        <v>58</v>
      </c>
      <c r="M50" s="27"/>
      <c r="N50" s="27">
        <v>23589.220000000023</v>
      </c>
      <c r="O50" s="27">
        <v>13577.830000000014</v>
      </c>
      <c r="P50" s="27">
        <v>5201.2900000000036</v>
      </c>
      <c r="Q50" s="27">
        <v>4810.100000000004</v>
      </c>
      <c r="R50" s="27"/>
      <c r="S50" s="27">
        <v>261</v>
      </c>
      <c r="T50" s="27">
        <v>188</v>
      </c>
      <c r="U50" s="27">
        <v>41</v>
      </c>
      <c r="V50" s="27">
        <v>32</v>
      </c>
      <c r="W50" s="27"/>
      <c r="X50" s="27">
        <v>11642.290000000003</v>
      </c>
      <c r="Y50" s="27">
        <v>6618.88</v>
      </c>
      <c r="Z50" s="27">
        <v>2389.25</v>
      </c>
      <c r="AA50" s="27">
        <v>2634.1600000000017</v>
      </c>
      <c r="AB50" s="27"/>
      <c r="AC50" s="27">
        <v>471130298</v>
      </c>
      <c r="AD50" s="32">
        <v>270497548</v>
      </c>
      <c r="AE50" s="32">
        <v>94011014</v>
      </c>
      <c r="AF50" s="32">
        <v>106621736</v>
      </c>
      <c r="AG50" s="32"/>
      <c r="AH50" s="27">
        <v>26.86</v>
      </c>
      <c r="AI50" s="27">
        <v>52.8</v>
      </c>
      <c r="AJ50" s="27">
        <v>80.400000000000006</v>
      </c>
      <c r="AK50" s="27"/>
      <c r="AL50" s="27">
        <v>44.120000000000005</v>
      </c>
      <c r="AM50" s="27">
        <v>63.190000000000005</v>
      </c>
      <c r="AN50" s="27">
        <v>85.42</v>
      </c>
      <c r="AO50" s="27"/>
      <c r="AP50" s="27">
        <v>35.206808510638297</v>
      </c>
      <c r="AQ50" s="27">
        <v>58.274390243902438</v>
      </c>
      <c r="AR50" s="27">
        <v>82.317500000000052</v>
      </c>
      <c r="AS50" s="27"/>
      <c r="AT50" s="32">
        <v>38405.124575311434</v>
      </c>
      <c r="AU50" s="32">
        <v>38217.061382310298</v>
      </c>
      <c r="AV50" s="32">
        <v>38351.082089552234</v>
      </c>
      <c r="AW50" s="32"/>
      <c r="AX50" s="32">
        <v>43407.038899179672</v>
      </c>
      <c r="AY50" s="32">
        <v>41362.094037809016</v>
      </c>
      <c r="AZ50" s="32">
        <v>44838.012175134631</v>
      </c>
      <c r="BA50" s="32"/>
      <c r="BB50" s="32">
        <v>40825.671182880491</v>
      </c>
      <c r="BC50" s="32">
        <v>39420.335502732822</v>
      </c>
      <c r="BD50" s="32">
        <v>40400.423569665945</v>
      </c>
      <c r="BE50" s="32"/>
      <c r="BF50" s="32">
        <v>40527.785307671453</v>
      </c>
      <c r="BG50" s="32">
        <v>40403.16287878788</v>
      </c>
      <c r="BH50" s="32">
        <v>38410.21763187016</v>
      </c>
      <c r="BI50" s="32"/>
      <c r="BJ50" s="32"/>
      <c r="BK50" s="32"/>
      <c r="BL50" s="32"/>
      <c r="BM50" s="32"/>
      <c r="BN50" s="32">
        <v>41563.902885936783</v>
      </c>
      <c r="BO50" s="32"/>
      <c r="BP50" s="32"/>
      <c r="BQ50" s="32"/>
      <c r="BR50" s="32"/>
      <c r="BS50" s="32">
        <v>38217.061382310298</v>
      </c>
      <c r="BT50" s="32">
        <v>38410.21763187016</v>
      </c>
      <c r="BU50" s="32"/>
      <c r="BV50" s="32"/>
      <c r="BW50" s="32"/>
      <c r="BX50" s="32"/>
      <c r="BY50" s="32"/>
      <c r="BZ50" s="32"/>
      <c r="CA50" s="32"/>
      <c r="CB50" s="32"/>
      <c r="CC50" s="32"/>
      <c r="CD50" s="32">
        <v>882.7527587617268</v>
      </c>
      <c r="CE50" s="32">
        <v>1194.3154308978701</v>
      </c>
      <c r="CF50" s="32">
        <v>3039.7950240374748</v>
      </c>
      <c r="CG50" s="32"/>
      <c r="CH50" s="32">
        <v>129.10654996092001</v>
      </c>
      <c r="CI50" s="32">
        <v>377.6757006322706</v>
      </c>
      <c r="CJ50" s="32">
        <v>1091.9266067834762</v>
      </c>
      <c r="CK50" s="32"/>
      <c r="CL50" s="27">
        <v>0.31623864646972055</v>
      </c>
      <c r="CM50" s="27">
        <v>0.95807327820963928</v>
      </c>
      <c r="CN50" s="27">
        <v>2.7027602938384363</v>
      </c>
      <c r="CO50" s="27"/>
      <c r="CP50" s="27">
        <v>2.1622492250216654</v>
      </c>
      <c r="CQ50" s="27">
        <v>3.0296937244866271</v>
      </c>
      <c r="CR50" s="27">
        <v>7.5241662226528225</v>
      </c>
      <c r="CS50" s="27"/>
      <c r="CT50" s="32">
        <v>1107045</v>
      </c>
      <c r="CU50" s="32">
        <v>2133287</v>
      </c>
      <c r="CV50" s="32">
        <v>3083427</v>
      </c>
      <c r="CW50" s="32"/>
      <c r="CX50" s="32">
        <v>1833770</v>
      </c>
      <c r="CY50" s="32">
        <v>2559900</v>
      </c>
      <c r="CZ50" s="32">
        <v>3830063</v>
      </c>
      <c r="DA50" s="32"/>
      <c r="DB50" s="32">
        <v>1438816.744680851</v>
      </c>
      <c r="DC50" s="32">
        <v>2292951.5609756098</v>
      </c>
      <c r="DD50" s="32">
        <v>3331929.25</v>
      </c>
      <c r="DE50" s="32"/>
      <c r="DF50" s="32">
        <v>1395446</v>
      </c>
      <c r="DG50" s="32">
        <v>2372133</v>
      </c>
      <c r="DH50" s="32">
        <v>3123903</v>
      </c>
      <c r="DI50" s="32"/>
      <c r="DJ50" s="32">
        <v>1814680</v>
      </c>
      <c r="DK50" s="32"/>
      <c r="DL50" s="135"/>
      <c r="DM50" s="150"/>
      <c r="DN50" s="150"/>
      <c r="DO50" s="32">
        <v>2372133</v>
      </c>
      <c r="DP50" s="32"/>
      <c r="DQ50" s="150"/>
      <c r="DR50" s="135"/>
      <c r="DS50" s="150"/>
      <c r="DT50" s="32">
        <v>3123903</v>
      </c>
      <c r="DU50" s="32"/>
      <c r="DV50" s="150"/>
      <c r="DW50" s="150"/>
      <c r="DX50" s="135"/>
      <c r="DY50" s="32"/>
      <c r="DZ50" s="32"/>
      <c r="EA50" s="135"/>
      <c r="EB50" s="150"/>
      <c r="EC50" s="150"/>
      <c r="ED50" s="32">
        <v>210635.49318211662</v>
      </c>
      <c r="EE50" s="32">
        <v>144603.88324644824</v>
      </c>
      <c r="EF50" s="32">
        <v>341637.66222228733</v>
      </c>
      <c r="EG50" s="32"/>
      <c r="EH50" s="32">
        <v>30806.385541300024</v>
      </c>
      <c r="EI50" s="32">
        <v>45727.76295638398</v>
      </c>
      <c r="EJ50" s="32">
        <v>122719.87101431045</v>
      </c>
      <c r="EK50" s="32"/>
      <c r="EL50" s="27">
        <v>2.1410916751690499</v>
      </c>
      <c r="EM50" s="27">
        <v>1.9942751401572405</v>
      </c>
      <c r="EN50" s="27">
        <v>3.6831475642620704</v>
      </c>
      <c r="EO50" s="32"/>
      <c r="EP50" s="27">
        <v>14.639494151066362</v>
      </c>
      <c r="EQ50" s="27">
        <v>6.3064517239484061</v>
      </c>
      <c r="ER50" s="27">
        <v>10.253448875671275</v>
      </c>
      <c r="ES50" s="32"/>
      <c r="ET50" s="27">
        <v>2.6062979354450033</v>
      </c>
      <c r="EU50" s="27">
        <v>6.7811685984467003</v>
      </c>
      <c r="EV50" s="27">
        <v>3.5056465370524412</v>
      </c>
      <c r="EW50" s="27"/>
      <c r="EX50" s="27">
        <v>6.6861758913689133</v>
      </c>
      <c r="EY50" s="27">
        <v>6.5858913905630327</v>
      </c>
      <c r="EZ50" s="27">
        <v>5.6356375129973824</v>
      </c>
      <c r="FA50" s="27"/>
      <c r="FB50" s="27">
        <v>4.4275779573026961</v>
      </c>
      <c r="FC50" s="27">
        <v>3.6281258448767533</v>
      </c>
      <c r="FD50" s="27">
        <v>0.27187888874008959</v>
      </c>
      <c r="FE50" s="27"/>
      <c r="FF50" s="18"/>
      <c r="FG50" s="18"/>
      <c r="FH50" s="18"/>
      <c r="FI50" s="18"/>
      <c r="FJ50" s="18"/>
      <c r="FK50" s="18"/>
      <c r="FL50" s="18"/>
      <c r="FM50" s="18"/>
      <c r="FN50" s="18"/>
      <c r="FO50" s="18"/>
      <c r="FP50" s="18"/>
      <c r="FQ50" s="18"/>
      <c r="FR50" s="26">
        <v>30</v>
      </c>
      <c r="FS50" s="26">
        <v>20</v>
      </c>
      <c r="FT50" s="26">
        <v>6</v>
      </c>
      <c r="FU50" s="26">
        <v>4</v>
      </c>
      <c r="FV50" s="26"/>
      <c r="FW50" s="26">
        <v>1456.2299999999998</v>
      </c>
      <c r="FX50" s="26">
        <v>743.58999999999992</v>
      </c>
      <c r="FY50" s="33">
        <v>369.38</v>
      </c>
      <c r="FZ50" s="33">
        <v>343.26000000000005</v>
      </c>
      <c r="GA50" s="33"/>
      <c r="GB50" s="26">
        <v>58881420</v>
      </c>
      <c r="GC50" s="33">
        <v>29640304</v>
      </c>
      <c r="GD50" s="33">
        <v>14845388</v>
      </c>
      <c r="GE50" s="33">
        <v>14395728</v>
      </c>
      <c r="GF50" s="33"/>
      <c r="GG50" s="3"/>
      <c r="GH50" s="3"/>
      <c r="GI50" s="3"/>
      <c r="GJ50" s="3"/>
      <c r="GK50" s="136">
        <v>42773</v>
      </c>
      <c r="GL50" s="136">
        <v>43922</v>
      </c>
      <c r="GM50" s="32">
        <v>1531240000</v>
      </c>
      <c r="GN50" s="32">
        <v>110419000</v>
      </c>
      <c r="GO50" s="135">
        <v>-1420821000</v>
      </c>
      <c r="GP50" s="137" t="s">
        <v>76</v>
      </c>
      <c r="GQ50" s="33">
        <v>471130298</v>
      </c>
      <c r="GR50" s="33">
        <v>572266676</v>
      </c>
      <c r="GS50" s="33">
        <v>20736836.842105262</v>
      </c>
      <c r="GT50" s="33">
        <v>58881420</v>
      </c>
      <c r="GU50" s="33">
        <v>31201.548990997846</v>
      </c>
      <c r="GV50" s="33">
        <v>1149225</v>
      </c>
      <c r="GW50" s="33">
        <v>2214572</v>
      </c>
      <c r="GX50" s="33">
        <v>3224334</v>
      </c>
      <c r="GY50" s="33"/>
      <c r="GZ50" s="33">
        <v>1829197</v>
      </c>
      <c r="HA50" s="33">
        <v>2654805</v>
      </c>
      <c r="HB50" s="33">
        <v>3973530</v>
      </c>
      <c r="HC50" s="33"/>
      <c r="HD50" s="33">
        <v>1482015.2</v>
      </c>
      <c r="HE50" s="33">
        <v>2474231.3333333335</v>
      </c>
      <c r="HF50" s="33">
        <v>3598932</v>
      </c>
      <c r="HG50" s="33"/>
      <c r="HH50" s="33">
        <v>1474668</v>
      </c>
      <c r="HI50" s="33">
        <v>2569028</v>
      </c>
      <c r="HJ50" s="33">
        <v>3598932</v>
      </c>
      <c r="HK50" s="33"/>
      <c r="HL50" s="138">
        <v>29.02</v>
      </c>
      <c r="HM50" s="138">
        <v>55.57</v>
      </c>
      <c r="HN50" s="138">
        <v>83.15</v>
      </c>
      <c r="HO50" s="138"/>
      <c r="HP50" s="138">
        <v>45.84</v>
      </c>
      <c r="HQ50" s="138">
        <v>65.680000000000007</v>
      </c>
      <c r="HR50" s="138">
        <v>88.48</v>
      </c>
      <c r="HS50" s="138"/>
      <c r="HT50" s="26">
        <v>37.179499999999997</v>
      </c>
      <c r="HU50" s="26">
        <v>61.563333333333333</v>
      </c>
      <c r="HV50" s="33">
        <v>85.815000000000012</v>
      </c>
      <c r="HW50" s="26"/>
      <c r="HX50" s="26">
        <v>38.07</v>
      </c>
      <c r="HY50" s="26">
        <v>63.96</v>
      </c>
      <c r="HZ50" s="26">
        <v>85.814999999999998</v>
      </c>
      <c r="IA50" s="138"/>
    </row>
    <row r="51" spans="1:243" s="134" customFormat="1" ht="15.75" x14ac:dyDescent="0.25">
      <c r="A51" s="3" t="s">
        <v>78</v>
      </c>
      <c r="B51" s="129" t="s">
        <v>115</v>
      </c>
      <c r="C51" s="129" t="s">
        <v>72</v>
      </c>
      <c r="D51" s="129" t="s">
        <v>73</v>
      </c>
      <c r="E51" s="129" t="s">
        <v>74</v>
      </c>
      <c r="F51" s="129" t="s">
        <v>105</v>
      </c>
      <c r="G51" s="148">
        <v>25</v>
      </c>
      <c r="H51" s="149">
        <v>1</v>
      </c>
      <c r="I51" s="27">
        <v>790</v>
      </c>
      <c r="J51" s="27">
        <v>352</v>
      </c>
      <c r="K51" s="27">
        <v>264</v>
      </c>
      <c r="L51" s="27">
        <v>174</v>
      </c>
      <c r="M51" s="27"/>
      <c r="N51" s="27">
        <v>46422</v>
      </c>
      <c r="O51" s="27">
        <v>14043.16</v>
      </c>
      <c r="P51" s="27">
        <v>17313.64</v>
      </c>
      <c r="Q51" s="27">
        <v>15065.2</v>
      </c>
      <c r="R51" s="27"/>
      <c r="S51" s="27">
        <v>227</v>
      </c>
      <c r="T51" s="27">
        <v>71</v>
      </c>
      <c r="U51" s="27">
        <v>55</v>
      </c>
      <c r="V51" s="27">
        <v>101</v>
      </c>
      <c r="W51" s="27"/>
      <c r="X51" s="27">
        <v>15479.00499999999</v>
      </c>
      <c r="Y51" s="27">
        <v>2657.44</v>
      </c>
      <c r="Z51" s="27">
        <v>3557.4449999999993</v>
      </c>
      <c r="AA51" s="27">
        <v>9264.1199999999917</v>
      </c>
      <c r="AB51" s="27"/>
      <c r="AC51" s="32">
        <v>684856939</v>
      </c>
      <c r="AD51" s="32">
        <v>127338890</v>
      </c>
      <c r="AE51" s="32">
        <v>160693750</v>
      </c>
      <c r="AF51" s="32">
        <v>396824299</v>
      </c>
      <c r="AG51" s="32"/>
      <c r="AH51" s="27">
        <v>37.22</v>
      </c>
      <c r="AI51" s="27">
        <v>59.97</v>
      </c>
      <c r="AJ51" s="27">
        <v>87.704999999999998</v>
      </c>
      <c r="AK51" s="27"/>
      <c r="AL51" s="27">
        <v>37.65</v>
      </c>
      <c r="AM51" s="27">
        <v>72.790000000000006</v>
      </c>
      <c r="AN51" s="27">
        <v>94.99</v>
      </c>
      <c r="AO51" s="27"/>
      <c r="AP51" s="27">
        <v>37.4287323943662</v>
      </c>
      <c r="AQ51" s="27">
        <v>64.680818181818168</v>
      </c>
      <c r="AR51" s="27">
        <v>91.723960396039516</v>
      </c>
      <c r="AS51" s="27"/>
      <c r="AT51" s="32">
        <v>47791.551931559952</v>
      </c>
      <c r="AU51" s="32">
        <v>44132.312130787192</v>
      </c>
      <c r="AV51" s="32">
        <v>42414.708397468785</v>
      </c>
      <c r="AW51" s="32"/>
      <c r="AX51" s="32">
        <v>47979.339065018808</v>
      </c>
      <c r="AY51" s="32">
        <v>46718.542604635652</v>
      </c>
      <c r="AZ51" s="32">
        <v>43037.820169328043</v>
      </c>
      <c r="BA51" s="32"/>
      <c r="BB51" s="32">
        <v>47917.973692857558</v>
      </c>
      <c r="BC51" s="32">
        <v>45197.893868916457</v>
      </c>
      <c r="BD51" s="32">
        <v>42825.435369928877</v>
      </c>
      <c r="BE51" s="32"/>
      <c r="BF51" s="32">
        <v>47965.023974427277</v>
      </c>
      <c r="BG51" s="32">
        <v>45194.772673918153</v>
      </c>
      <c r="BH51" s="32">
        <v>43036.586409844836</v>
      </c>
      <c r="BI51" s="32"/>
      <c r="BJ51" s="32"/>
      <c r="BK51" s="32"/>
      <c r="BL51" s="32"/>
      <c r="BM51" s="32"/>
      <c r="BN51" s="32">
        <v>47979.339065018808</v>
      </c>
      <c r="BO51" s="32"/>
      <c r="BP51" s="32"/>
      <c r="BQ51" s="32"/>
      <c r="BR51" s="32"/>
      <c r="BS51" s="32">
        <v>45194.772673918153</v>
      </c>
      <c r="BT51" s="32">
        <v>42414.708397468785</v>
      </c>
      <c r="BU51" s="32"/>
      <c r="BV51" s="32"/>
      <c r="BW51" s="32"/>
      <c r="BX51" s="32"/>
      <c r="BY51" s="32"/>
      <c r="BZ51" s="32"/>
      <c r="CA51" s="32"/>
      <c r="CB51" s="32"/>
      <c r="CC51" s="32"/>
      <c r="CD51" s="32">
        <v>80.353859400734081</v>
      </c>
      <c r="CE51" s="32">
        <v>600.62106734086547</v>
      </c>
      <c r="CF51" s="32">
        <v>294.08758355630357</v>
      </c>
      <c r="CG51" s="32"/>
      <c r="CH51" s="32">
        <v>19.208246325238157</v>
      </c>
      <c r="CI51" s="32">
        <v>163.46834930565939</v>
      </c>
      <c r="CJ51" s="32">
        <v>58.817516711260716</v>
      </c>
      <c r="CK51" s="32"/>
      <c r="CL51" s="27">
        <v>4.0085681519753523E-2</v>
      </c>
      <c r="CM51" s="27">
        <v>0.36167249248328359</v>
      </c>
      <c r="CN51" s="27">
        <v>0.13734248397755028</v>
      </c>
      <c r="CO51" s="27"/>
      <c r="CP51" s="27">
        <v>0.16769043681976742</v>
      </c>
      <c r="CQ51" s="27">
        <v>1.3288695908769439</v>
      </c>
      <c r="CR51" s="27">
        <v>0.68671241988775145</v>
      </c>
      <c r="CS51" s="27"/>
      <c r="CT51" s="32">
        <v>1785791</v>
      </c>
      <c r="CU51" s="32">
        <v>2801711</v>
      </c>
      <c r="CV51" s="32">
        <v>3719982</v>
      </c>
      <c r="CW51" s="32"/>
      <c r="CX51" s="32">
        <v>1805700</v>
      </c>
      <c r="CY51" s="32">
        <v>3212391</v>
      </c>
      <c r="CZ51" s="32">
        <v>4086772</v>
      </c>
      <c r="DA51" s="32"/>
      <c r="DB51" s="32">
        <v>1793505.4929577464</v>
      </c>
      <c r="DC51" s="32">
        <v>2921704.5454545454</v>
      </c>
      <c r="DD51" s="32">
        <v>3928953.4554455443</v>
      </c>
      <c r="DE51" s="32"/>
      <c r="DF51" s="32">
        <v>1787643</v>
      </c>
      <c r="DG51" s="32">
        <v>2887720</v>
      </c>
      <c r="DH51" s="32">
        <v>4015859</v>
      </c>
      <c r="DI51" s="32"/>
      <c r="DJ51" s="32">
        <v>1785791</v>
      </c>
      <c r="DK51" s="32"/>
      <c r="DL51" s="135"/>
      <c r="DM51" s="146"/>
      <c r="DN51" s="146"/>
      <c r="DO51" s="32">
        <v>2887720</v>
      </c>
      <c r="DP51" s="32"/>
      <c r="DQ51" s="146"/>
      <c r="DR51" s="135"/>
      <c r="DS51" s="146"/>
      <c r="DT51" s="32">
        <v>3719982</v>
      </c>
      <c r="DU51" s="32"/>
      <c r="DV51" s="146"/>
      <c r="DW51" s="146"/>
      <c r="DX51" s="135"/>
      <c r="DY51" s="32"/>
      <c r="DZ51" s="32"/>
      <c r="EA51" s="135"/>
      <c r="EB51" s="146"/>
      <c r="EC51" s="146"/>
      <c r="ED51" s="32">
        <v>7600.5945836460551</v>
      </c>
      <c r="EE51" s="32">
        <v>114419.78808088551</v>
      </c>
      <c r="EF51" s="32">
        <v>151492.2601615359</v>
      </c>
      <c r="EG51" s="32"/>
      <c r="EH51" s="32">
        <v>1816.8896188651597</v>
      </c>
      <c r="EI51" s="32">
        <v>31141.121919506</v>
      </c>
      <c r="EJ51" s="32">
        <v>30298.452032307181</v>
      </c>
      <c r="EK51" s="32"/>
      <c r="EL51" s="27">
        <v>0.10130382237463068</v>
      </c>
      <c r="EM51" s="27">
        <v>1.0658545871092249</v>
      </c>
      <c r="EN51" s="27">
        <v>0.77115833455123806</v>
      </c>
      <c r="EO51" s="32"/>
      <c r="EP51" s="27">
        <v>0.42378429357980896</v>
      </c>
      <c r="EQ51" s="27">
        <v>3.9161998176336685</v>
      </c>
      <c r="ER51" s="27">
        <v>3.8557916727561903</v>
      </c>
      <c r="ES51" s="32"/>
      <c r="ET51" s="27">
        <v>2.2075055187637971</v>
      </c>
      <c r="EU51" s="27">
        <v>2.2376368919617673</v>
      </c>
      <c r="EV51" s="27">
        <v>-2.6178133823667231</v>
      </c>
      <c r="EW51" s="27"/>
      <c r="EX51" s="27">
        <v>-24.602185396699731</v>
      </c>
      <c r="EY51" s="27">
        <v>-1.9730556363362282</v>
      </c>
      <c r="EZ51" s="27">
        <v>1.1987533559398589</v>
      </c>
      <c r="FA51" s="27"/>
      <c r="FB51" s="27">
        <v>0.20059572425206654</v>
      </c>
      <c r="FC51" s="27">
        <v>0.73610111364110298</v>
      </c>
      <c r="FD51" s="27">
        <v>-0.12843255842659293</v>
      </c>
      <c r="FE51" s="27"/>
      <c r="FF51" s="19">
        <f t="shared" ref="FF51:FF56" si="247">(CT51-CT43)/CT43*100</f>
        <v>0.98697194767063767</v>
      </c>
      <c r="FG51" s="19">
        <f t="shared" ref="FG50:FG56" si="248">(CU51-CU43)/CU43*100</f>
        <v>0.87615041098129642</v>
      </c>
      <c r="FH51" s="19">
        <f t="shared" ref="FH50:FH55" si="249">(CV51-CV43)/CV43*100</f>
        <v>0</v>
      </c>
      <c r="FI51" s="19"/>
      <c r="FJ51" s="19">
        <f t="shared" ref="FJ50:FJ56" si="250">(CX51-CX43)/CX43*100</f>
        <v>-26.393107358773371</v>
      </c>
      <c r="FK51" s="19">
        <f t="shared" ref="FK50:FK56" si="251">(CY51-CY43)/CY43*100</f>
        <v>0</v>
      </c>
      <c r="FL51" s="19">
        <f t="shared" ref="FL50:FL56" si="252">(CZ51-CZ43)/CZ43*100</f>
        <v>0</v>
      </c>
      <c r="FM51" s="19"/>
      <c r="FN51" s="19">
        <f t="shared" ref="FN50:FN56" si="253">(DB51-DB43)/DB43*100</f>
        <v>-0.35694701063577239</v>
      </c>
      <c r="FO51" s="19">
        <f t="shared" ref="FO50:FO56" si="254">(DC51-DC43)/DC43*100</f>
        <v>-2.0332182441178777</v>
      </c>
      <c r="FP51" s="19">
        <f t="shared" ref="FP50:FP55" si="255">(DD51-DD43)/DD43*100</f>
        <v>1.9309670116475868E-2</v>
      </c>
      <c r="FQ51" s="19"/>
      <c r="FR51" s="26">
        <v>47</v>
      </c>
      <c r="FS51" s="26">
        <v>23</v>
      </c>
      <c r="FT51" s="26">
        <v>18</v>
      </c>
      <c r="FU51" s="26">
        <v>6</v>
      </c>
      <c r="FV51" s="26"/>
      <c r="FW51" s="26">
        <v>2710.2200000000003</v>
      </c>
      <c r="FX51" s="26">
        <v>911.06000000000006</v>
      </c>
      <c r="FY51" s="33">
        <v>1237.7600000000002</v>
      </c>
      <c r="FZ51" s="33">
        <v>561.40000000000009</v>
      </c>
      <c r="GA51" s="33"/>
      <c r="GB51" s="26">
        <v>119669336</v>
      </c>
      <c r="GC51" s="33">
        <v>41859864</v>
      </c>
      <c r="GD51" s="33">
        <v>54223339</v>
      </c>
      <c r="GE51" s="33">
        <v>23586133</v>
      </c>
      <c r="GF51" s="33"/>
      <c r="GG51" s="3"/>
      <c r="GH51" s="3"/>
      <c r="GI51" s="3"/>
      <c r="GJ51" s="3"/>
      <c r="GK51" s="136">
        <v>42429</v>
      </c>
      <c r="GL51" s="136">
        <v>43921</v>
      </c>
      <c r="GM51" s="32">
        <v>32096560</v>
      </c>
      <c r="GN51" s="32">
        <v>34085000</v>
      </c>
      <c r="GO51" s="135">
        <v>1988440</v>
      </c>
      <c r="GP51" s="137" t="s">
        <v>80</v>
      </c>
      <c r="GQ51" s="33">
        <v>684856939</v>
      </c>
      <c r="GR51" s="33">
        <v>717650177</v>
      </c>
      <c r="GS51" s="33">
        <v>47288240</v>
      </c>
      <c r="GT51" s="33">
        <v>119669336</v>
      </c>
      <c r="GU51" s="33">
        <v>31542.694616130666</v>
      </c>
      <c r="GV51" s="33">
        <v>1768338</v>
      </c>
      <c r="GW51" s="33">
        <v>2777377</v>
      </c>
      <c r="GX51" s="33">
        <v>3719982</v>
      </c>
      <c r="GY51" s="33"/>
      <c r="GZ51" s="33">
        <v>2453167</v>
      </c>
      <c r="HA51" s="33">
        <v>3212391</v>
      </c>
      <c r="HB51" s="33">
        <v>4086772</v>
      </c>
      <c r="HC51" s="33"/>
      <c r="HD51" s="33">
        <v>1819994.0869565217</v>
      </c>
      <c r="HE51" s="33">
        <v>3012407.722222222</v>
      </c>
      <c r="HF51" s="33">
        <v>3931022.1666666665</v>
      </c>
      <c r="HG51" s="33"/>
      <c r="HH51" s="33">
        <v>1787643</v>
      </c>
      <c r="HI51" s="33">
        <v>3137771</v>
      </c>
      <c r="HJ51" s="33">
        <v>4018814</v>
      </c>
      <c r="HK51" s="33"/>
      <c r="HL51" s="138">
        <v>38.57</v>
      </c>
      <c r="HM51" s="138">
        <v>61.32</v>
      </c>
      <c r="HN51" s="138">
        <v>89.44</v>
      </c>
      <c r="HO51" s="138"/>
      <c r="HP51" s="138">
        <v>58.27</v>
      </c>
      <c r="HQ51" s="138">
        <v>74.62</v>
      </c>
      <c r="HR51" s="138">
        <v>96.82</v>
      </c>
      <c r="HS51" s="138"/>
      <c r="HT51" s="26">
        <v>39.611304347826092</v>
      </c>
      <c r="HU51" s="26">
        <v>68.76444444444445</v>
      </c>
      <c r="HV51" s="33">
        <v>93.566666666666677</v>
      </c>
      <c r="HW51" s="26"/>
      <c r="HX51" s="26">
        <v>38.85</v>
      </c>
      <c r="HY51" s="26">
        <v>74.62</v>
      </c>
      <c r="HZ51" s="26">
        <v>95.210000000000008</v>
      </c>
      <c r="IA51" s="138"/>
    </row>
    <row r="52" spans="1:243" s="134" customFormat="1" ht="15.75" x14ac:dyDescent="0.25">
      <c r="A52" s="3" t="s">
        <v>81</v>
      </c>
      <c r="B52" s="129" t="s">
        <v>115</v>
      </c>
      <c r="C52" s="129" t="s">
        <v>72</v>
      </c>
      <c r="D52" s="129" t="s">
        <v>73</v>
      </c>
      <c r="E52" s="129" t="s">
        <v>74</v>
      </c>
      <c r="F52" s="129" t="s">
        <v>105</v>
      </c>
      <c r="G52" s="148">
        <v>25</v>
      </c>
      <c r="H52" s="149">
        <v>1</v>
      </c>
      <c r="I52" s="27">
        <v>448</v>
      </c>
      <c r="J52" s="27">
        <v>249</v>
      </c>
      <c r="K52" s="27">
        <v>124</v>
      </c>
      <c r="L52" s="27">
        <v>75</v>
      </c>
      <c r="M52" s="27"/>
      <c r="N52" s="27">
        <v>22403.724999999973</v>
      </c>
      <c r="O52" s="27">
        <v>10051.419999999962</v>
      </c>
      <c r="P52" s="27">
        <v>7574.1800000000094</v>
      </c>
      <c r="Q52" s="27">
        <v>4778.1250000000027</v>
      </c>
      <c r="R52" s="27"/>
      <c r="S52" s="27">
        <v>109</v>
      </c>
      <c r="T52" s="27">
        <v>47</v>
      </c>
      <c r="U52" s="27">
        <v>33</v>
      </c>
      <c r="V52" s="27">
        <v>29</v>
      </c>
      <c r="W52" s="27"/>
      <c r="X52" s="27">
        <v>5778.15</v>
      </c>
      <c r="Y52" s="27">
        <v>1923.8950000000002</v>
      </c>
      <c r="Z52" s="27">
        <v>2039.3400000000008</v>
      </c>
      <c r="AA52" s="27">
        <v>1814.9149999999991</v>
      </c>
      <c r="AB52" s="27"/>
      <c r="AC52" s="32">
        <v>233821970</v>
      </c>
      <c r="AD52" s="32">
        <v>81847070</v>
      </c>
      <c r="AE52" s="32">
        <v>80498495</v>
      </c>
      <c r="AF52" s="32">
        <v>71476405</v>
      </c>
      <c r="AG52" s="32"/>
      <c r="AH52" s="27">
        <v>36.765000000000001</v>
      </c>
      <c r="AI52" s="27">
        <v>60.129999999999995</v>
      </c>
      <c r="AJ52" s="27">
        <v>60.894999999999996</v>
      </c>
      <c r="AK52" s="27"/>
      <c r="AL52" s="27">
        <v>42.895000000000003</v>
      </c>
      <c r="AM52" s="27">
        <v>62.644999999999996</v>
      </c>
      <c r="AN52" s="27">
        <v>64.694999999999993</v>
      </c>
      <c r="AO52" s="27"/>
      <c r="AP52" s="27">
        <v>40.933936170212768</v>
      </c>
      <c r="AQ52" s="27">
        <v>61.798181818181845</v>
      </c>
      <c r="AR52" s="27">
        <v>62.58327586206893</v>
      </c>
      <c r="AS52" s="27"/>
      <c r="AT52" s="32">
        <v>42428.588417172083</v>
      </c>
      <c r="AU52" s="32">
        <v>39381.913959613696</v>
      </c>
      <c r="AV52" s="32">
        <v>39353.968621995518</v>
      </c>
      <c r="AW52" s="32"/>
      <c r="AX52" s="32">
        <v>42734.817577806265</v>
      </c>
      <c r="AY52" s="32">
        <v>39844.586728754366</v>
      </c>
      <c r="AZ52" s="32">
        <v>39407.258395598983</v>
      </c>
      <c r="BA52" s="32"/>
      <c r="BB52" s="32">
        <v>42541.228422964588</v>
      </c>
      <c r="BC52" s="32">
        <v>39474.171371609744</v>
      </c>
      <c r="BD52" s="32">
        <v>39383.494756878194</v>
      </c>
      <c r="BE52" s="32"/>
      <c r="BF52" s="32">
        <v>42507.088194705815</v>
      </c>
      <c r="BG52" s="32">
        <v>39386.726586951285</v>
      </c>
      <c r="BH52" s="32">
        <v>39400.162932790226</v>
      </c>
      <c r="BI52" s="32"/>
      <c r="BJ52" s="32"/>
      <c r="BK52" s="32"/>
      <c r="BL52" s="32"/>
      <c r="BM52" s="32"/>
      <c r="BN52" s="32">
        <v>42734.817577806265</v>
      </c>
      <c r="BO52" s="32"/>
      <c r="BP52" s="32"/>
      <c r="BQ52" s="32"/>
      <c r="BR52" s="32"/>
      <c r="BS52" s="32">
        <v>39386.726586951285</v>
      </c>
      <c r="BT52" s="32">
        <v>39353.968621995518</v>
      </c>
      <c r="BU52" s="32"/>
      <c r="BV52" s="32"/>
      <c r="BW52" s="32"/>
      <c r="BX52" s="32"/>
      <c r="BY52" s="32"/>
      <c r="BZ52" s="32"/>
      <c r="CA52" s="32"/>
      <c r="CB52" s="32"/>
      <c r="CC52" s="32"/>
      <c r="CD52" s="32">
        <v>109.09961115401597</v>
      </c>
      <c r="CE52" s="32">
        <v>115.07277256215576</v>
      </c>
      <c r="CF52" s="32">
        <v>25.392218692433644</v>
      </c>
      <c r="CG52" s="32"/>
      <c r="CH52" s="32">
        <v>32.171720168573501</v>
      </c>
      <c r="CI52" s="32">
        <v>40.684368904318809</v>
      </c>
      <c r="CJ52" s="32">
        <v>9.5973565566207313</v>
      </c>
      <c r="CK52" s="32"/>
      <c r="CL52" s="27">
        <v>7.5624802952814069E-2</v>
      </c>
      <c r="CM52" s="27">
        <v>0.10306579591327267</v>
      </c>
      <c r="CN52" s="27">
        <v>2.4368981513365025E-2</v>
      </c>
      <c r="CO52" s="27"/>
      <c r="CP52" s="27">
        <v>0.25645618426740557</v>
      </c>
      <c r="CQ52" s="27">
        <v>0.29151409279465545</v>
      </c>
      <c r="CR52" s="27">
        <v>6.447426478829428E-2</v>
      </c>
      <c r="CS52" s="27"/>
      <c r="CT52" s="32">
        <v>1566200</v>
      </c>
      <c r="CU52" s="32">
        <v>2395855</v>
      </c>
      <c r="CV52" s="32">
        <v>2399705</v>
      </c>
      <c r="CW52" s="32"/>
      <c r="CX52" s="32">
        <v>1833110</v>
      </c>
      <c r="CY52" s="32">
        <v>2467080</v>
      </c>
      <c r="CZ52" s="32">
        <v>2546005</v>
      </c>
      <c r="DA52" s="32"/>
      <c r="DB52" s="32">
        <v>1741427.0212765958</v>
      </c>
      <c r="DC52" s="32">
        <v>2439348.3333333335</v>
      </c>
      <c r="DD52" s="32">
        <v>2464703.6206896552</v>
      </c>
      <c r="DE52" s="32"/>
      <c r="DF52" s="32">
        <v>1771610</v>
      </c>
      <c r="DG52" s="32">
        <v>2453990</v>
      </c>
      <c r="DH52" s="32">
        <v>2418185</v>
      </c>
      <c r="DI52" s="32"/>
      <c r="DJ52" s="32">
        <v>1833110</v>
      </c>
      <c r="DK52" s="32"/>
      <c r="DL52" s="135"/>
      <c r="DM52" s="146"/>
      <c r="DN52" s="146"/>
      <c r="DO52" s="32">
        <v>2453990</v>
      </c>
      <c r="DP52" s="32"/>
      <c r="DQ52" s="146"/>
      <c r="DR52" s="135"/>
      <c r="DS52" s="146"/>
      <c r="DT52" s="32">
        <v>2546005</v>
      </c>
      <c r="DU52" s="32"/>
      <c r="DV52" s="146"/>
      <c r="DW52" s="146"/>
      <c r="DX52" s="135"/>
      <c r="DY52" s="32"/>
      <c r="DZ52" s="32"/>
      <c r="EA52" s="135"/>
      <c r="EB52" s="146"/>
      <c r="EC52" s="146"/>
      <c r="ED52" s="32">
        <v>78279.921016903041</v>
      </c>
      <c r="EE52" s="32">
        <v>24357.238229459988</v>
      </c>
      <c r="EF52" s="32">
        <v>69876.179454606783</v>
      </c>
      <c r="EG52" s="32"/>
      <c r="EH52" s="32">
        <v>23083.489364766057</v>
      </c>
      <c r="EI52" s="32">
        <v>8611.5841615136869</v>
      </c>
      <c r="EJ52" s="32">
        <v>26410.713343458643</v>
      </c>
      <c r="EK52" s="32"/>
      <c r="EL52" s="27">
        <v>1.3255502000792512</v>
      </c>
      <c r="EM52" s="27">
        <v>0.35302806261154529</v>
      </c>
      <c r="EN52" s="27">
        <v>1.0715573719191678</v>
      </c>
      <c r="EO52" s="32"/>
      <c r="EP52" s="27">
        <v>4.4951594330676015</v>
      </c>
      <c r="EQ52" s="27">
        <v>0.99851414808709105</v>
      </c>
      <c r="ER52" s="27">
        <v>2.8350743216360654</v>
      </c>
      <c r="ES52" s="32"/>
      <c r="ET52" s="27">
        <v>12.328767123287671</v>
      </c>
      <c r="EU52" s="27">
        <v>11.111085346454757</v>
      </c>
      <c r="EV52" s="27">
        <v>8.4507042253521121</v>
      </c>
      <c r="EW52" s="27"/>
      <c r="EX52" s="27">
        <v>12.328767123287671</v>
      </c>
      <c r="EY52" s="27">
        <v>8.4507042253521121</v>
      </c>
      <c r="EZ52" s="27">
        <v>7.7015328190799703</v>
      </c>
      <c r="FA52" s="27"/>
      <c r="FB52" s="27">
        <v>13.657484789660931</v>
      </c>
      <c r="FC52" s="27">
        <v>8.6912190273517655</v>
      </c>
      <c r="FD52" s="27">
        <v>7.3782110899809172</v>
      </c>
      <c r="FE52" s="27"/>
      <c r="FF52" s="19">
        <f t="shared" si="247"/>
        <v>2.5</v>
      </c>
      <c r="FG52" s="19">
        <f t="shared" si="248"/>
        <v>1.3157894736842104</v>
      </c>
      <c r="FH52" s="19">
        <f t="shared" si="249"/>
        <v>1.3157894736842104</v>
      </c>
      <c r="FI52" s="19"/>
      <c r="FJ52" s="19">
        <f t="shared" si="250"/>
        <v>2.5</v>
      </c>
      <c r="FK52" s="19">
        <f t="shared" si="251"/>
        <v>1.3157894736842104</v>
      </c>
      <c r="FL52" s="19">
        <f t="shared" si="252"/>
        <v>0.61590565992997215</v>
      </c>
      <c r="FM52" s="19"/>
      <c r="FN52" s="19">
        <f t="shared" si="253"/>
        <v>2.4491340313329113</v>
      </c>
      <c r="FO52" s="19">
        <f t="shared" si="254"/>
        <v>1.1928598491657654</v>
      </c>
      <c r="FP52" s="19">
        <f t="shared" si="255"/>
        <v>1.0639879456138703</v>
      </c>
      <c r="FQ52" s="19"/>
      <c r="FR52" s="26">
        <v>33</v>
      </c>
      <c r="FS52" s="26">
        <v>14</v>
      </c>
      <c r="FT52" s="26">
        <v>12</v>
      </c>
      <c r="FU52" s="26">
        <v>7</v>
      </c>
      <c r="FV52" s="26"/>
      <c r="FW52" s="26">
        <v>1813.5700000000002</v>
      </c>
      <c r="FX52" s="26">
        <v>595.92000000000007</v>
      </c>
      <c r="FY52" s="33">
        <v>763.78000000000009</v>
      </c>
      <c r="FZ52" s="33">
        <v>453.87</v>
      </c>
      <c r="GA52" s="33"/>
      <c r="GB52" s="26">
        <v>70107500</v>
      </c>
      <c r="GC52" s="33">
        <v>23836800</v>
      </c>
      <c r="GD52" s="33">
        <v>29023640</v>
      </c>
      <c r="GE52" s="33">
        <v>17247060</v>
      </c>
      <c r="GF52" s="33"/>
      <c r="GG52" s="3"/>
      <c r="GH52" s="3"/>
      <c r="GI52" s="3"/>
      <c r="GJ52" s="3"/>
      <c r="GK52" s="136">
        <v>42627</v>
      </c>
      <c r="GL52" s="136">
        <v>43738</v>
      </c>
      <c r="GM52" s="32">
        <v>3251173</v>
      </c>
      <c r="GN52" s="32">
        <v>6981030</v>
      </c>
      <c r="GO52" s="135">
        <v>3729857</v>
      </c>
      <c r="GP52" s="137" t="s">
        <v>80</v>
      </c>
      <c r="GQ52" s="33">
        <v>233821970</v>
      </c>
      <c r="GR52" s="33">
        <v>241403955</v>
      </c>
      <c r="GS52" s="33">
        <v>21038472.222222224</v>
      </c>
      <c r="GT52" s="33">
        <v>70107500</v>
      </c>
      <c r="GU52" s="33">
        <v>31279.458004720131</v>
      </c>
      <c r="GV52" s="33">
        <v>1582400</v>
      </c>
      <c r="GW52" s="33">
        <v>2395520</v>
      </c>
      <c r="GX52" s="33">
        <v>2386780</v>
      </c>
      <c r="GY52" s="33"/>
      <c r="GZ52" s="33">
        <v>1788400</v>
      </c>
      <c r="HA52" s="33">
        <v>2435040</v>
      </c>
      <c r="HB52" s="33">
        <v>2530420</v>
      </c>
      <c r="HC52" s="33"/>
      <c r="HD52" s="33">
        <v>1702628.5714285714</v>
      </c>
      <c r="HE52" s="33">
        <v>2418636.6666666665</v>
      </c>
      <c r="HF52" s="33">
        <v>2463865.7142857141</v>
      </c>
      <c r="HG52" s="33"/>
      <c r="HH52" s="33">
        <v>1729600</v>
      </c>
      <c r="HI52" s="33">
        <v>2422120</v>
      </c>
      <c r="HJ52" s="33">
        <v>2512940</v>
      </c>
      <c r="HK52" s="33"/>
      <c r="HL52" s="138">
        <v>39.56</v>
      </c>
      <c r="HM52" s="138">
        <v>63.04</v>
      </c>
      <c r="HN52" s="138">
        <v>62.81</v>
      </c>
      <c r="HO52" s="138"/>
      <c r="HP52" s="138">
        <v>44.71</v>
      </c>
      <c r="HQ52" s="138">
        <v>64.08</v>
      </c>
      <c r="HR52" s="138">
        <v>66.59</v>
      </c>
      <c r="HS52" s="138"/>
      <c r="HT52" s="26">
        <v>42.565714285714293</v>
      </c>
      <c r="HU52" s="26">
        <v>63.648333333333341</v>
      </c>
      <c r="HV52" s="33">
        <v>64.838571428571427</v>
      </c>
      <c r="HW52" s="26"/>
      <c r="HX52" s="26">
        <v>43.239999999999995</v>
      </c>
      <c r="HY52" s="26">
        <v>63.74</v>
      </c>
      <c r="HZ52" s="26">
        <v>66.13</v>
      </c>
      <c r="IA52" s="138"/>
    </row>
    <row r="53" spans="1:243" s="134" customFormat="1" ht="15.75" x14ac:dyDescent="0.25">
      <c r="A53" s="3" t="s">
        <v>82</v>
      </c>
      <c r="B53" s="129" t="s">
        <v>115</v>
      </c>
      <c r="C53" s="129" t="s">
        <v>72</v>
      </c>
      <c r="D53" s="129" t="s">
        <v>73</v>
      </c>
      <c r="E53" s="129" t="s">
        <v>74</v>
      </c>
      <c r="F53" s="129" t="s">
        <v>105</v>
      </c>
      <c r="G53" s="148">
        <v>18</v>
      </c>
      <c r="H53" s="149">
        <v>1</v>
      </c>
      <c r="I53" s="27">
        <v>204</v>
      </c>
      <c r="J53" s="27">
        <v>102</v>
      </c>
      <c r="K53" s="27">
        <v>34</v>
      </c>
      <c r="L53" s="27">
        <v>68</v>
      </c>
      <c r="M53" s="27"/>
      <c r="N53" s="27">
        <v>14774.200000000013</v>
      </c>
      <c r="O53" s="27">
        <v>5275.8000000000038</v>
      </c>
      <c r="P53" s="27">
        <v>2866.2000000000012</v>
      </c>
      <c r="Q53" s="27">
        <v>6632.200000000008</v>
      </c>
      <c r="R53" s="27"/>
      <c r="S53" s="27">
        <v>33</v>
      </c>
      <c r="T53" s="27">
        <v>19</v>
      </c>
      <c r="U53" s="27">
        <v>1</v>
      </c>
      <c r="V53" s="27">
        <v>13</v>
      </c>
      <c r="W53" s="27"/>
      <c r="X53" s="27">
        <v>2349.2999999999997</v>
      </c>
      <c r="Y53" s="27">
        <v>992.2</v>
      </c>
      <c r="Z53" s="27">
        <v>84.3</v>
      </c>
      <c r="AA53" s="27">
        <v>1272.7999999999997</v>
      </c>
      <c r="AB53" s="27"/>
      <c r="AC53" s="32">
        <v>150396500</v>
      </c>
      <c r="AD53" s="32">
        <v>67007300</v>
      </c>
      <c r="AE53" s="32">
        <v>5138800</v>
      </c>
      <c r="AF53" s="32">
        <v>78250400</v>
      </c>
      <c r="AG53" s="32"/>
      <c r="AH53" s="27">
        <v>48.5</v>
      </c>
      <c r="AI53" s="27">
        <v>84.3</v>
      </c>
      <c r="AJ53" s="27">
        <v>97.1</v>
      </c>
      <c r="AK53" s="27"/>
      <c r="AL53" s="27">
        <v>55.9</v>
      </c>
      <c r="AM53" s="27">
        <v>84.3</v>
      </c>
      <c r="AN53" s="27">
        <v>103.2</v>
      </c>
      <c r="AO53" s="27"/>
      <c r="AP53" s="27">
        <v>52.221052631578949</v>
      </c>
      <c r="AQ53" s="27">
        <v>84.3</v>
      </c>
      <c r="AR53" s="27">
        <v>97.907692307692287</v>
      </c>
      <c r="AS53" s="27"/>
      <c r="AT53" s="32">
        <v>62098.389982110915</v>
      </c>
      <c r="AU53" s="32">
        <v>60958.481613285883</v>
      </c>
      <c r="AV53" s="32">
        <v>55179.48717948718</v>
      </c>
      <c r="AW53" s="32"/>
      <c r="AX53" s="32">
        <v>72751.445086705207</v>
      </c>
      <c r="AY53" s="32">
        <v>60958.481613285883</v>
      </c>
      <c r="AZ53" s="32">
        <v>68449.021627188456</v>
      </c>
      <c r="BA53" s="32"/>
      <c r="BB53" s="32">
        <v>67590.932214008208</v>
      </c>
      <c r="BC53" s="32">
        <v>60958.481613285883</v>
      </c>
      <c r="BD53" s="32">
        <v>61493.619867817019</v>
      </c>
      <c r="BE53" s="32"/>
      <c r="BF53" s="32">
        <v>67575.539568345324</v>
      </c>
      <c r="BG53" s="32">
        <v>60958.481613285883</v>
      </c>
      <c r="BH53" s="32">
        <v>61801.025641025641</v>
      </c>
      <c r="BI53" s="32"/>
      <c r="BJ53" s="32"/>
      <c r="BK53" s="32"/>
      <c r="BL53" s="32"/>
      <c r="BM53" s="32"/>
      <c r="BN53" s="32">
        <v>67575.539568345324</v>
      </c>
      <c r="BO53" s="32"/>
      <c r="BP53" s="32"/>
      <c r="BQ53" s="32"/>
      <c r="BR53" s="32"/>
      <c r="BS53" s="32"/>
      <c r="BT53" s="32">
        <v>61801.025641025641</v>
      </c>
      <c r="BU53" s="32"/>
      <c r="BV53" s="32"/>
      <c r="BW53" s="32"/>
      <c r="BX53" s="32"/>
      <c r="BY53" s="32"/>
      <c r="BZ53" s="32"/>
      <c r="CA53" s="32"/>
      <c r="CB53" s="32"/>
      <c r="CC53" s="32"/>
      <c r="CD53" s="32">
        <v>2795.1193401923615</v>
      </c>
      <c r="CE53" s="32"/>
      <c r="CF53" s="32">
        <v>3845.3052172877228</v>
      </c>
      <c r="CG53" s="32"/>
      <c r="CH53" s="32">
        <v>1317.6318931171249</v>
      </c>
      <c r="CI53" s="32"/>
      <c r="CJ53" s="32">
        <v>2220.0880023173395</v>
      </c>
      <c r="CK53" s="32"/>
      <c r="CL53" s="27">
        <v>1.9494210982994049</v>
      </c>
      <c r="CM53" s="27"/>
      <c r="CN53" s="27">
        <v>3.6102737277290018</v>
      </c>
      <c r="CO53" s="27"/>
      <c r="CP53" s="27">
        <v>4.1353466339869094</v>
      </c>
      <c r="CQ53" s="27"/>
      <c r="CR53" s="27">
        <v>6.2531775256577173</v>
      </c>
      <c r="CS53" s="27"/>
      <c r="CT53" s="32">
        <v>3172000</v>
      </c>
      <c r="CU53" s="32">
        <v>5138800</v>
      </c>
      <c r="CV53" s="32">
        <v>5380000</v>
      </c>
      <c r="CW53" s="32"/>
      <c r="CX53" s="32">
        <v>3775800</v>
      </c>
      <c r="CY53" s="32">
        <v>5138800</v>
      </c>
      <c r="CZ53" s="32">
        <v>6646400</v>
      </c>
      <c r="DA53" s="32"/>
      <c r="DB53" s="32">
        <v>3526700</v>
      </c>
      <c r="DC53" s="32">
        <v>5138800</v>
      </c>
      <c r="DD53" s="32">
        <v>6019261.538461538</v>
      </c>
      <c r="DE53" s="32"/>
      <c r="DF53" s="32">
        <v>3532200</v>
      </c>
      <c r="DG53" s="32">
        <v>5138800</v>
      </c>
      <c r="DH53" s="32">
        <v>6025600</v>
      </c>
      <c r="DI53" s="32"/>
      <c r="DJ53" s="32">
        <v>3757200</v>
      </c>
      <c r="DK53" s="32"/>
      <c r="DL53" s="135"/>
      <c r="DM53" s="146"/>
      <c r="DN53" s="146"/>
      <c r="DO53" s="32"/>
      <c r="DP53" s="32"/>
      <c r="DQ53" s="146"/>
      <c r="DR53" s="135"/>
      <c r="DS53" s="146"/>
      <c r="DT53" s="32">
        <v>6059200</v>
      </c>
      <c r="DU53" s="32"/>
      <c r="DV53" s="146"/>
      <c r="DW53" s="146"/>
      <c r="DX53" s="135"/>
      <c r="DY53" s="32"/>
      <c r="DZ53" s="32"/>
      <c r="EA53" s="135"/>
      <c r="EB53" s="146"/>
      <c r="EC53" s="146"/>
      <c r="ED53" s="32">
        <v>220960.5972918148</v>
      </c>
      <c r="EE53" s="32"/>
      <c r="EF53" s="32">
        <v>362291.98293287674</v>
      </c>
      <c r="EG53" s="32"/>
      <c r="EH53" s="32">
        <v>104161.8244800481</v>
      </c>
      <c r="EI53" s="32"/>
      <c r="EJ53" s="32">
        <v>209169.37387153969</v>
      </c>
      <c r="EK53" s="32"/>
      <c r="EL53" s="27">
        <v>2.9535209822227038</v>
      </c>
      <c r="EM53" s="27"/>
      <c r="EN53" s="27">
        <v>3.475000588278164</v>
      </c>
      <c r="EO53" s="32"/>
      <c r="EP53" s="27">
        <v>6.2653641447192792</v>
      </c>
      <c r="EQ53" s="27"/>
      <c r="ER53" s="27">
        <v>6.0188775752295172</v>
      </c>
      <c r="ES53" s="32"/>
      <c r="ET53" s="27">
        <v>5.1724137931034484</v>
      </c>
      <c r="EU53" s="27">
        <v>1.7543859649122806</v>
      </c>
      <c r="EV53" s="27">
        <v>4.1666666666666661</v>
      </c>
      <c r="EW53" s="27"/>
      <c r="EX53" s="27">
        <v>1.639344262295082</v>
      </c>
      <c r="EY53" s="27">
        <v>-1.6949152542372881</v>
      </c>
      <c r="EZ53" s="27">
        <v>4.4998584950158804</v>
      </c>
      <c r="FA53" s="27"/>
      <c r="FB53" s="27">
        <v>2.3580339897052784</v>
      </c>
      <c r="FC53" s="27">
        <v>0</v>
      </c>
      <c r="FD53" s="27">
        <v>1.0493726777245596</v>
      </c>
      <c r="FE53" s="27"/>
      <c r="FF53" s="19">
        <f t="shared" si="247"/>
        <v>0</v>
      </c>
      <c r="FG53" s="19">
        <f t="shared" si="248"/>
        <v>0</v>
      </c>
      <c r="FH53" s="19">
        <f t="shared" si="249"/>
        <v>0</v>
      </c>
      <c r="FI53" s="19"/>
      <c r="FJ53" s="19">
        <f t="shared" si="250"/>
        <v>0</v>
      </c>
      <c r="FK53" s="19">
        <f t="shared" si="251"/>
        <v>0</v>
      </c>
      <c r="FL53" s="19">
        <f t="shared" si="252"/>
        <v>2.7581941867656155</v>
      </c>
      <c r="FM53" s="19"/>
      <c r="FN53" s="19">
        <f t="shared" si="253"/>
        <v>0.80639873020783914</v>
      </c>
      <c r="FO53" s="19">
        <f t="shared" si="254"/>
        <v>0</v>
      </c>
      <c r="FP53" s="19">
        <f t="shared" si="255"/>
        <v>0.16457810950222751</v>
      </c>
      <c r="FQ53" s="19"/>
      <c r="FR53" s="26">
        <v>2</v>
      </c>
      <c r="FS53" s="26">
        <v>0</v>
      </c>
      <c r="FT53" s="26">
        <v>0</v>
      </c>
      <c r="FU53" s="26">
        <v>2</v>
      </c>
      <c r="FV53" s="26"/>
      <c r="FW53" s="26">
        <v>216</v>
      </c>
      <c r="FX53" s="26">
        <v>0</v>
      </c>
      <c r="FY53" s="33">
        <v>0</v>
      </c>
      <c r="FZ53" s="33">
        <v>216</v>
      </c>
      <c r="GA53" s="33"/>
      <c r="GB53" s="26">
        <v>12527200</v>
      </c>
      <c r="GC53" s="33">
        <v>0</v>
      </c>
      <c r="GD53" s="33">
        <v>0</v>
      </c>
      <c r="GE53" s="33">
        <v>12527200</v>
      </c>
      <c r="GF53" s="33"/>
      <c r="GG53" s="3"/>
      <c r="GH53" s="3"/>
      <c r="GI53" s="3"/>
      <c r="GJ53" s="3"/>
      <c r="GK53" s="136">
        <v>42062</v>
      </c>
      <c r="GL53" s="136">
        <v>43431</v>
      </c>
      <c r="GM53" s="32">
        <v>132755000</v>
      </c>
      <c r="GN53" s="32">
        <v>177220000</v>
      </c>
      <c r="GO53" s="135">
        <v>44465000</v>
      </c>
      <c r="GP53" s="137" t="s">
        <v>80</v>
      </c>
      <c r="GQ53" s="33">
        <v>150396500</v>
      </c>
      <c r="GR53" s="33">
        <v>163282200</v>
      </c>
      <c r="GS53" s="33">
        <v>23243400</v>
      </c>
      <c r="GT53" s="33">
        <v>12527200</v>
      </c>
      <c r="GU53" s="33">
        <v>33910.244044772611</v>
      </c>
      <c r="GV53" s="33" t="s">
        <v>101</v>
      </c>
      <c r="GW53" s="33" t="s">
        <v>101</v>
      </c>
      <c r="GX53" s="33">
        <v>6059200</v>
      </c>
      <c r="GY53" s="33"/>
      <c r="GZ53" s="33" t="s">
        <v>101</v>
      </c>
      <c r="HA53" s="33" t="s">
        <v>101</v>
      </c>
      <c r="HB53" s="33">
        <v>6468000</v>
      </c>
      <c r="HC53" s="33"/>
      <c r="HD53" s="33"/>
      <c r="HE53" s="33"/>
      <c r="HF53" s="33">
        <v>6263600</v>
      </c>
      <c r="HG53" s="33"/>
      <c r="HH53" s="33"/>
      <c r="HI53" s="33"/>
      <c r="HJ53" s="33">
        <v>6263600</v>
      </c>
      <c r="HK53" s="33"/>
      <c r="HL53" s="138" t="s">
        <v>101</v>
      </c>
      <c r="HM53" s="138" t="s">
        <v>101</v>
      </c>
      <c r="HN53" s="138">
        <v>107.8</v>
      </c>
      <c r="HO53" s="138"/>
      <c r="HP53" s="138" t="s">
        <v>101</v>
      </c>
      <c r="HQ53" s="138" t="s">
        <v>101</v>
      </c>
      <c r="HR53" s="138">
        <v>108.2</v>
      </c>
      <c r="HS53" s="138"/>
      <c r="HT53" s="26"/>
      <c r="HU53" s="26"/>
      <c r="HV53" s="33">
        <v>108</v>
      </c>
      <c r="HW53" s="26"/>
      <c r="HX53" s="26"/>
      <c r="HY53" s="26"/>
      <c r="HZ53" s="26">
        <v>108</v>
      </c>
      <c r="IA53" s="138"/>
    </row>
    <row r="54" spans="1:243" s="134" customFormat="1" ht="15.75" x14ac:dyDescent="0.25">
      <c r="A54" s="3" t="s">
        <v>83</v>
      </c>
      <c r="B54" s="129" t="s">
        <v>115</v>
      </c>
      <c r="C54" s="129" t="s">
        <v>72</v>
      </c>
      <c r="D54" s="129" t="s">
        <v>73</v>
      </c>
      <c r="E54" s="129" t="s">
        <v>74</v>
      </c>
      <c r="F54" s="129" t="s">
        <v>105</v>
      </c>
      <c r="G54" s="148">
        <v>18</v>
      </c>
      <c r="H54" s="149">
        <v>1</v>
      </c>
      <c r="I54" s="27">
        <v>194</v>
      </c>
      <c r="J54" s="27">
        <v>69</v>
      </c>
      <c r="K54" s="27">
        <v>82</v>
      </c>
      <c r="L54" s="27">
        <v>43</v>
      </c>
      <c r="M54" s="27"/>
      <c r="N54" s="27">
        <v>11841.88</v>
      </c>
      <c r="O54" s="27">
        <v>3263.76</v>
      </c>
      <c r="P54" s="27">
        <v>4801.2299999999977</v>
      </c>
      <c r="Q54" s="27">
        <v>3776.8900000000008</v>
      </c>
      <c r="R54" s="27"/>
      <c r="S54" s="27">
        <v>76</v>
      </c>
      <c r="T54" s="27">
        <v>35</v>
      </c>
      <c r="U54" s="27">
        <v>30</v>
      </c>
      <c r="V54" s="27">
        <v>11</v>
      </c>
      <c r="W54" s="27"/>
      <c r="X54" s="27">
        <v>4344.0099999999984</v>
      </c>
      <c r="Y54" s="27">
        <v>1615.5999999999992</v>
      </c>
      <c r="Z54" s="27">
        <v>1761.5299999999993</v>
      </c>
      <c r="AA54" s="27">
        <v>966.88</v>
      </c>
      <c r="AB54" s="27"/>
      <c r="AC54" s="32">
        <v>201723700</v>
      </c>
      <c r="AD54" s="32">
        <v>76048205</v>
      </c>
      <c r="AE54" s="32">
        <v>81404695</v>
      </c>
      <c r="AF54" s="32">
        <v>44270800</v>
      </c>
      <c r="AG54" s="32"/>
      <c r="AH54" s="27">
        <v>42.6</v>
      </c>
      <c r="AI54" s="27">
        <v>58.04</v>
      </c>
      <c r="AJ54" s="27">
        <v>83.8</v>
      </c>
      <c r="AK54" s="27"/>
      <c r="AL54" s="27">
        <v>59.07</v>
      </c>
      <c r="AM54" s="27">
        <v>66.790000000000006</v>
      </c>
      <c r="AN54" s="27">
        <v>93.95</v>
      </c>
      <c r="AO54" s="27"/>
      <c r="AP54" s="27">
        <v>46.159999999999975</v>
      </c>
      <c r="AQ54" s="27">
        <v>58.717666666666645</v>
      </c>
      <c r="AR54" s="27">
        <v>87.898181818181811</v>
      </c>
      <c r="AS54" s="27"/>
      <c r="AT54" s="32">
        <v>40000</v>
      </c>
      <c r="AU54" s="32">
        <v>40999.999999999993</v>
      </c>
      <c r="AV54" s="32">
        <v>43000</v>
      </c>
      <c r="AW54" s="32"/>
      <c r="AX54" s="32">
        <v>49638.073908174687</v>
      </c>
      <c r="AY54" s="32">
        <v>51324.866998455473</v>
      </c>
      <c r="AZ54" s="32">
        <v>49535.894724474208</v>
      </c>
      <c r="BA54" s="32"/>
      <c r="BB54" s="32">
        <v>47314.451409727495</v>
      </c>
      <c r="BC54" s="32">
        <v>46241.604384152313</v>
      </c>
      <c r="BD54" s="32">
        <v>45818.552108183911</v>
      </c>
      <c r="BE54" s="32"/>
      <c r="BF54" s="32">
        <v>48721.477247746756</v>
      </c>
      <c r="BG54" s="32">
        <v>46739.018971116042</v>
      </c>
      <c r="BH54" s="32">
        <v>45500</v>
      </c>
      <c r="BI54" s="32"/>
      <c r="BJ54" s="32"/>
      <c r="BK54" s="32"/>
      <c r="BL54" s="32"/>
      <c r="BM54" s="32"/>
      <c r="BN54" s="32">
        <v>49052.218735992821</v>
      </c>
      <c r="BO54" s="32"/>
      <c r="BP54" s="32"/>
      <c r="BQ54" s="32"/>
      <c r="BR54" s="32"/>
      <c r="BS54" s="32">
        <v>47903.209198558441</v>
      </c>
      <c r="BT54" s="32">
        <v>43000</v>
      </c>
      <c r="BU54" s="32"/>
      <c r="BV54" s="32"/>
      <c r="BW54" s="32"/>
      <c r="BX54" s="32"/>
      <c r="BY54" s="32"/>
      <c r="BZ54" s="32"/>
      <c r="CA54" s="32"/>
      <c r="CB54" s="32"/>
      <c r="CC54" s="32"/>
      <c r="CD54" s="32">
        <v>2925.9226001101692</v>
      </c>
      <c r="CE54" s="32">
        <v>2305.7165574835508</v>
      </c>
      <c r="CF54" s="32">
        <v>2161.3710473652554</v>
      </c>
      <c r="CG54" s="32"/>
      <c r="CH54" s="32">
        <v>1003.5831723107693</v>
      </c>
      <c r="CI54" s="32">
        <v>856.32163176467168</v>
      </c>
      <c r="CJ54" s="32">
        <v>1366.9710756835757</v>
      </c>
      <c r="CK54" s="32"/>
      <c r="CL54" s="27">
        <v>2.1210922718305896</v>
      </c>
      <c r="CM54" s="27">
        <v>1.851842389919641</v>
      </c>
      <c r="CN54" s="27">
        <v>2.9834445061816197</v>
      </c>
      <c r="CO54" s="27"/>
      <c r="CP54" s="27">
        <v>6.1839935007861504</v>
      </c>
      <c r="CQ54" s="27">
        <v>4.9862382332775503</v>
      </c>
      <c r="CR54" s="27">
        <v>4.7172399561251108</v>
      </c>
      <c r="CS54" s="27"/>
      <c r="CT54" s="32">
        <v>1987830</v>
      </c>
      <c r="CU54" s="32">
        <v>2441860</v>
      </c>
      <c r="CV54" s="32">
        <v>3613720</v>
      </c>
      <c r="CW54" s="32"/>
      <c r="CX54" s="32">
        <v>2428580</v>
      </c>
      <c r="CY54" s="32">
        <v>2990700</v>
      </c>
      <c r="CZ54" s="32">
        <v>4357050</v>
      </c>
      <c r="DA54" s="32"/>
      <c r="DB54" s="32">
        <v>2172805.8571428573</v>
      </c>
      <c r="DC54" s="32">
        <v>2713489.8333333335</v>
      </c>
      <c r="DD54" s="32">
        <v>4024618.1818181816</v>
      </c>
      <c r="DE54" s="32"/>
      <c r="DF54" s="32">
        <v>2188710</v>
      </c>
      <c r="DG54" s="32">
        <v>2734700</v>
      </c>
      <c r="DH54" s="32">
        <v>4039850</v>
      </c>
      <c r="DI54" s="32"/>
      <c r="DJ54" s="32">
        <v>2188710</v>
      </c>
      <c r="DK54" s="32"/>
      <c r="DL54" s="135"/>
      <c r="DM54" s="146"/>
      <c r="DN54" s="146"/>
      <c r="DO54" s="32">
        <v>2791320</v>
      </c>
      <c r="DP54" s="32"/>
      <c r="DQ54" s="146"/>
      <c r="DR54" s="135"/>
      <c r="DS54" s="146"/>
      <c r="DT54" s="32">
        <v>4216000</v>
      </c>
      <c r="DU54" s="32"/>
      <c r="DV54" s="146"/>
      <c r="DW54" s="146"/>
      <c r="DX54" s="135"/>
      <c r="DY54" s="32"/>
      <c r="DZ54" s="32"/>
      <c r="EA54" s="135"/>
      <c r="EB54" s="146"/>
      <c r="EC54" s="146"/>
      <c r="ED54" s="32">
        <v>83110.699260664638</v>
      </c>
      <c r="EE54" s="32">
        <v>116444.48306088224</v>
      </c>
      <c r="EF54" s="32">
        <v>240198.98925966286</v>
      </c>
      <c r="EG54" s="32"/>
      <c r="EH54" s="32">
        <v>28506.734666817079</v>
      </c>
      <c r="EI54" s="32">
        <v>43246.395321685028</v>
      </c>
      <c r="EJ54" s="32">
        <v>151915.17954617128</v>
      </c>
      <c r="EK54" s="32"/>
      <c r="EL54" s="27">
        <v>1.3119779925622146</v>
      </c>
      <c r="EM54" s="27">
        <v>1.5937555685830538</v>
      </c>
      <c r="EN54" s="27">
        <v>3.7746482444588398</v>
      </c>
      <c r="EO54" s="32"/>
      <c r="EP54" s="27">
        <v>3.8250402808629893</v>
      </c>
      <c r="EQ54" s="27">
        <v>4.291318199554051</v>
      </c>
      <c r="ER54" s="27">
        <v>5.9682429092229903</v>
      </c>
      <c r="ES54" s="32"/>
      <c r="ET54" s="27">
        <v>4</v>
      </c>
      <c r="EU54" s="27">
        <v>0</v>
      </c>
      <c r="EV54" s="27">
        <v>4.8780487804878048</v>
      </c>
      <c r="EW54" s="27"/>
      <c r="EX54" s="27">
        <v>2.4691358024691357</v>
      </c>
      <c r="EY54" s="27">
        <v>4.6511627906976747</v>
      </c>
      <c r="EZ54" s="27">
        <v>10.41967611951646</v>
      </c>
      <c r="FA54" s="27"/>
      <c r="FB54" s="27">
        <v>5.1700493246035819</v>
      </c>
      <c r="FC54" s="27">
        <v>1.4987470490380301</v>
      </c>
      <c r="FD54" s="27">
        <v>8.857255038964631</v>
      </c>
      <c r="FE54" s="27"/>
      <c r="FF54" s="19">
        <f t="shared" si="247"/>
        <v>0</v>
      </c>
      <c r="FG54" s="19">
        <f t="shared" si="248"/>
        <v>0</v>
      </c>
      <c r="FH54" s="19">
        <f t="shared" si="249"/>
        <v>0</v>
      </c>
      <c r="FI54" s="19"/>
      <c r="FJ54" s="19">
        <f t="shared" si="250"/>
        <v>0</v>
      </c>
      <c r="FK54" s="19">
        <f t="shared" si="251"/>
        <v>0</v>
      </c>
      <c r="FL54" s="19">
        <f t="shared" si="252"/>
        <v>0</v>
      </c>
      <c r="FM54" s="19"/>
      <c r="FN54" s="19">
        <f t="shared" si="253"/>
        <v>-3.6319022985422805E-2</v>
      </c>
      <c r="FO54" s="19">
        <f t="shared" si="254"/>
        <v>0.25799065988141606</v>
      </c>
      <c r="FP54" s="19">
        <f t="shared" si="255"/>
        <v>0</v>
      </c>
      <c r="FQ54" s="19"/>
      <c r="FR54" s="26">
        <v>8</v>
      </c>
      <c r="FS54" s="26">
        <v>1</v>
      </c>
      <c r="FT54" s="26">
        <v>7</v>
      </c>
      <c r="FU54" s="26">
        <v>0</v>
      </c>
      <c r="FV54" s="26"/>
      <c r="FW54" s="26">
        <v>495.95000000000005</v>
      </c>
      <c r="FX54" s="26">
        <v>52.77</v>
      </c>
      <c r="FY54" s="33">
        <v>443.18000000000006</v>
      </c>
      <c r="FZ54" s="33">
        <v>0</v>
      </c>
      <c r="GA54" s="33"/>
      <c r="GB54" s="26">
        <v>20952415</v>
      </c>
      <c r="GC54" s="33">
        <v>2216340</v>
      </c>
      <c r="GD54" s="33">
        <v>18736075</v>
      </c>
      <c r="GE54" s="33">
        <v>0</v>
      </c>
      <c r="GF54" s="33"/>
      <c r="GG54" s="3"/>
      <c r="GH54" s="3"/>
      <c r="GI54" s="3"/>
      <c r="GJ54" s="3"/>
      <c r="GK54" s="136">
        <v>42339</v>
      </c>
      <c r="GL54" s="136">
        <v>43465</v>
      </c>
      <c r="GM54" s="32">
        <v>48587000</v>
      </c>
      <c r="GN54" s="32">
        <v>1068000</v>
      </c>
      <c r="GO54" s="135">
        <v>-47519000</v>
      </c>
      <c r="GP54" s="137" t="s">
        <v>76</v>
      </c>
      <c r="GQ54" s="33">
        <v>201723700</v>
      </c>
      <c r="GR54" s="33">
        <v>222648850</v>
      </c>
      <c r="GS54" s="33">
        <v>16123621.621621622</v>
      </c>
      <c r="GT54" s="33">
        <v>20952415</v>
      </c>
      <c r="GU54" s="33">
        <v>32728.385897982396</v>
      </c>
      <c r="GV54" s="33">
        <v>2216340</v>
      </c>
      <c r="GW54" s="33">
        <v>2568240</v>
      </c>
      <c r="GX54" s="33" t="s">
        <v>101</v>
      </c>
      <c r="GY54" s="33"/>
      <c r="GZ54" s="33">
        <v>2216340</v>
      </c>
      <c r="HA54" s="33">
        <v>2795100</v>
      </c>
      <c r="HB54" s="33" t="s">
        <v>101</v>
      </c>
      <c r="HC54" s="33"/>
      <c r="HD54" s="33">
        <v>2216340</v>
      </c>
      <c r="HE54" s="33">
        <v>2676582.1428571427</v>
      </c>
      <c r="HF54" s="33" t="s">
        <v>101</v>
      </c>
      <c r="HG54" s="33"/>
      <c r="HH54" s="33">
        <v>2216340</v>
      </c>
      <c r="HI54" s="33">
        <v>2734700</v>
      </c>
      <c r="HJ54" s="33" t="s">
        <v>101</v>
      </c>
      <c r="HK54" s="33"/>
      <c r="HL54" s="138">
        <v>52.77</v>
      </c>
      <c r="HM54" s="138">
        <v>58.27</v>
      </c>
      <c r="HN54" s="138" t="s">
        <v>101</v>
      </c>
      <c r="HO54" s="138"/>
      <c r="HP54" s="138">
        <v>52.77</v>
      </c>
      <c r="HQ54" s="138">
        <v>66.790000000000006</v>
      </c>
      <c r="HR54" s="138" t="s">
        <v>101</v>
      </c>
      <c r="HS54" s="138"/>
      <c r="HT54" s="26">
        <v>52.77</v>
      </c>
      <c r="HU54" s="26">
        <v>63.311428571428578</v>
      </c>
      <c r="HV54" s="33" t="s">
        <v>101</v>
      </c>
      <c r="HW54" s="26"/>
      <c r="HX54" s="26">
        <v>52.77</v>
      </c>
      <c r="HY54" s="26">
        <v>66.55</v>
      </c>
      <c r="HZ54" s="26" t="s">
        <v>101</v>
      </c>
      <c r="IA54" s="138"/>
    </row>
    <row r="55" spans="1:243" s="134" customFormat="1" ht="15.75" x14ac:dyDescent="0.25">
      <c r="A55" s="3" t="s">
        <v>84</v>
      </c>
      <c r="B55" s="129" t="s">
        <v>115</v>
      </c>
      <c r="C55" s="129" t="s">
        <v>72</v>
      </c>
      <c r="D55" s="129" t="s">
        <v>85</v>
      </c>
      <c r="E55" s="129" t="s">
        <v>86</v>
      </c>
      <c r="F55" s="129" t="s">
        <v>105</v>
      </c>
      <c r="G55" s="148">
        <v>5</v>
      </c>
      <c r="H55" s="149">
        <v>1</v>
      </c>
      <c r="I55" s="27">
        <v>21</v>
      </c>
      <c r="J55" s="27">
        <v>5</v>
      </c>
      <c r="K55" s="27">
        <v>5</v>
      </c>
      <c r="L55" s="27">
        <v>11</v>
      </c>
      <c r="M55" s="27"/>
      <c r="N55" s="27">
        <v>1786.97</v>
      </c>
      <c r="O55" s="27">
        <v>209.73</v>
      </c>
      <c r="P55" s="27">
        <v>329.09999999999997</v>
      </c>
      <c r="Q55" s="27">
        <v>1248.1400000000001</v>
      </c>
      <c r="R55" s="27"/>
      <c r="S55" s="27">
        <v>7</v>
      </c>
      <c r="T55" s="27">
        <v>1</v>
      </c>
      <c r="U55" s="27">
        <v>1</v>
      </c>
      <c r="V55" s="27">
        <v>5</v>
      </c>
      <c r="W55" s="27"/>
      <c r="X55" s="27">
        <v>689.14</v>
      </c>
      <c r="Y55" s="27">
        <v>40.945</v>
      </c>
      <c r="Z55" s="27">
        <v>67.075000000000003</v>
      </c>
      <c r="AA55" s="27">
        <v>581.12</v>
      </c>
      <c r="AB55" s="27"/>
      <c r="AC55" s="32">
        <v>66313350</v>
      </c>
      <c r="AD55" s="32">
        <v>4009000</v>
      </c>
      <c r="AE55" s="32">
        <v>6348600</v>
      </c>
      <c r="AF55" s="32">
        <v>55955750</v>
      </c>
      <c r="AG55" s="32"/>
      <c r="AH55" s="27">
        <v>40.945</v>
      </c>
      <c r="AI55" s="27">
        <v>67.075000000000003</v>
      </c>
      <c r="AJ55" s="27">
        <v>95</v>
      </c>
      <c r="AK55" s="27"/>
      <c r="AL55" s="27">
        <v>40.945</v>
      </c>
      <c r="AM55" s="27">
        <v>67.075000000000003</v>
      </c>
      <c r="AN55" s="27">
        <v>129.38</v>
      </c>
      <c r="AO55" s="27"/>
      <c r="AP55" s="27">
        <v>40.945</v>
      </c>
      <c r="AQ55" s="27">
        <v>67.075000000000003</v>
      </c>
      <c r="AR55" s="27">
        <v>116.224</v>
      </c>
      <c r="AS55" s="27"/>
      <c r="AT55" s="32">
        <v>97911.832946635725</v>
      </c>
      <c r="AU55" s="32">
        <v>94649.273201639953</v>
      </c>
      <c r="AV55" s="32">
        <v>93931.414574402937</v>
      </c>
      <c r="AW55" s="32"/>
      <c r="AX55" s="32">
        <v>97911.832946635725</v>
      </c>
      <c r="AY55" s="32">
        <v>94649.273201639953</v>
      </c>
      <c r="AZ55" s="32">
        <v>98020</v>
      </c>
      <c r="BA55" s="32"/>
      <c r="BB55" s="32">
        <v>97911.832946635725</v>
      </c>
      <c r="BC55" s="32">
        <v>94649.273201639953</v>
      </c>
      <c r="BD55" s="32">
        <v>96267.002655180491</v>
      </c>
      <c r="BE55" s="32"/>
      <c r="BF55" s="32">
        <v>97911.832946635725</v>
      </c>
      <c r="BG55" s="32">
        <v>94649.273201639953</v>
      </c>
      <c r="BH55" s="32">
        <v>96461.199567166492</v>
      </c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>
        <v>96461.199567166492</v>
      </c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>
        <v>1469.7881391453259</v>
      </c>
      <c r="CG55" s="32"/>
      <c r="CH55" s="32"/>
      <c r="CI55" s="32"/>
      <c r="CJ55" s="32">
        <v>1469.7881391453259</v>
      </c>
      <c r="CK55" s="32"/>
      <c r="CL55" s="27"/>
      <c r="CM55" s="27"/>
      <c r="CN55" s="27">
        <v>1.5267829044288117</v>
      </c>
      <c r="CO55" s="27"/>
      <c r="CP55" s="27"/>
      <c r="CQ55" s="27"/>
      <c r="CR55" s="27">
        <v>1.5267829044288117</v>
      </c>
      <c r="CS55" s="27"/>
      <c r="CT55" s="32">
        <v>4009000</v>
      </c>
      <c r="CU55" s="32">
        <v>6348600</v>
      </c>
      <c r="CV55" s="32">
        <v>9203400</v>
      </c>
      <c r="CW55" s="32"/>
      <c r="CX55" s="32">
        <v>4009000</v>
      </c>
      <c r="CY55" s="32">
        <v>6348600</v>
      </c>
      <c r="CZ55" s="32">
        <v>12480150</v>
      </c>
      <c r="DA55" s="32"/>
      <c r="DB55" s="32">
        <v>4009000</v>
      </c>
      <c r="DC55" s="32">
        <v>6348600</v>
      </c>
      <c r="DD55" s="32">
        <v>11191150</v>
      </c>
      <c r="DE55" s="32"/>
      <c r="DF55" s="32">
        <v>4009000</v>
      </c>
      <c r="DG55" s="32">
        <v>6348600</v>
      </c>
      <c r="DH55" s="32">
        <v>12480150</v>
      </c>
      <c r="DI55" s="32"/>
      <c r="DJ55" s="32"/>
      <c r="DK55" s="32"/>
      <c r="DL55" s="135"/>
      <c r="DM55" s="146"/>
      <c r="DN55" s="146"/>
      <c r="DO55" s="32"/>
      <c r="DP55" s="32"/>
      <c r="DQ55" s="146"/>
      <c r="DR55" s="135"/>
      <c r="DS55" s="146"/>
      <c r="DT55" s="32">
        <v>12480150</v>
      </c>
      <c r="DU55" s="32"/>
      <c r="DV55" s="146"/>
      <c r="DW55" s="146"/>
      <c r="DX55" s="135"/>
      <c r="DY55" s="32"/>
      <c r="DZ55" s="32"/>
      <c r="EA55" s="135"/>
      <c r="EB55" s="146"/>
      <c r="EC55" s="146"/>
      <c r="ED55" s="32"/>
      <c r="EE55" s="32"/>
      <c r="EF55" s="32">
        <v>1765452.7482348543</v>
      </c>
      <c r="EG55" s="32"/>
      <c r="EH55" s="32"/>
      <c r="EI55" s="32"/>
      <c r="EJ55" s="32">
        <v>1765452.7482348543</v>
      </c>
      <c r="EK55" s="32"/>
      <c r="EL55" s="27"/>
      <c r="EM55" s="27"/>
      <c r="EN55" s="27">
        <v>15.775436378163587</v>
      </c>
      <c r="EO55" s="32"/>
      <c r="EP55" s="27"/>
      <c r="EQ55" s="27"/>
      <c r="ER55" s="27">
        <v>15.775436378163587</v>
      </c>
      <c r="ES55" s="32"/>
      <c r="ET55" s="27">
        <v>11.76470588235294</v>
      </c>
      <c r="EU55" s="27">
        <v>12.5</v>
      </c>
      <c r="EV55" s="27">
        <v>12.5</v>
      </c>
      <c r="EW55" s="27"/>
      <c r="EX55" s="27">
        <v>11.76470588235294</v>
      </c>
      <c r="EY55" s="27">
        <v>12.5</v>
      </c>
      <c r="EZ55" s="27">
        <v>11.76470588235294</v>
      </c>
      <c r="FA55" s="27"/>
      <c r="FB55" s="27">
        <v>11.76470588235294</v>
      </c>
      <c r="FC55" s="27">
        <v>12.5</v>
      </c>
      <c r="FD55" s="27">
        <v>17.795589971583549</v>
      </c>
      <c r="FE55" s="27"/>
      <c r="FF55" s="19">
        <f t="shared" si="247"/>
        <v>0</v>
      </c>
      <c r="FG55" s="19">
        <f t="shared" si="248"/>
        <v>0</v>
      </c>
      <c r="FH55" s="19">
        <f t="shared" si="249"/>
        <v>0</v>
      </c>
      <c r="FI55" s="19"/>
      <c r="FJ55" s="19">
        <f t="shared" si="250"/>
        <v>0</v>
      </c>
      <c r="FK55" s="19">
        <f t="shared" si="251"/>
        <v>0</v>
      </c>
      <c r="FL55" s="19">
        <f t="shared" si="252"/>
        <v>0</v>
      </c>
      <c r="FM55" s="19"/>
      <c r="FN55" s="19">
        <f t="shared" si="253"/>
        <v>0</v>
      </c>
      <c r="FO55" s="19">
        <f t="shared" si="254"/>
        <v>0</v>
      </c>
      <c r="FP55" s="19">
        <f t="shared" si="255"/>
        <v>0</v>
      </c>
      <c r="FQ55" s="19"/>
      <c r="FR55" s="26">
        <v>0</v>
      </c>
      <c r="FS55" s="26">
        <v>0</v>
      </c>
      <c r="FT55" s="26">
        <v>0</v>
      </c>
      <c r="FU55" s="26">
        <v>0</v>
      </c>
      <c r="FV55" s="26"/>
      <c r="FW55" s="26">
        <v>0</v>
      </c>
      <c r="FX55" s="26">
        <v>0</v>
      </c>
      <c r="FY55" s="33">
        <v>0</v>
      </c>
      <c r="FZ55" s="33">
        <v>0</v>
      </c>
      <c r="GA55" s="33"/>
      <c r="GB55" s="26">
        <v>0</v>
      </c>
      <c r="GC55" s="33">
        <v>0</v>
      </c>
      <c r="GD55" s="33">
        <v>0</v>
      </c>
      <c r="GE55" s="33">
        <v>0</v>
      </c>
      <c r="GF55" s="33"/>
      <c r="GG55" s="3"/>
      <c r="GH55" s="3"/>
      <c r="GI55" s="3"/>
      <c r="GJ55" s="3"/>
      <c r="GK55" s="136">
        <v>42644</v>
      </c>
      <c r="GL55" s="136">
        <v>43466</v>
      </c>
      <c r="GM55" s="32">
        <v>47031464</v>
      </c>
      <c r="GN55" s="32">
        <v>2449587</v>
      </c>
      <c r="GO55" s="135">
        <v>-44581877</v>
      </c>
      <c r="GP55" s="137" t="s">
        <v>76</v>
      </c>
      <c r="GQ55" s="33">
        <v>66313350</v>
      </c>
      <c r="GR55" s="33">
        <v>72758350</v>
      </c>
      <c r="GS55" s="33">
        <v>3037037.0370370368</v>
      </c>
      <c r="GT55" s="33">
        <v>0</v>
      </c>
      <c r="GU55" s="33">
        <v>35435.095437083255</v>
      </c>
      <c r="GV55" s="33" t="s">
        <v>101</v>
      </c>
      <c r="GW55" s="33" t="s">
        <v>101</v>
      </c>
      <c r="GX55" s="33" t="s">
        <v>101</v>
      </c>
      <c r="GY55" s="33"/>
      <c r="GZ55" s="33" t="s">
        <v>101</v>
      </c>
      <c r="HA55" s="33" t="s">
        <v>101</v>
      </c>
      <c r="HB55" s="33" t="s">
        <v>101</v>
      </c>
      <c r="HC55" s="33"/>
      <c r="HD55" s="33"/>
      <c r="HE55" s="33"/>
      <c r="HF55" s="33" t="s">
        <v>101</v>
      </c>
      <c r="HG55" s="33"/>
      <c r="HH55" s="33"/>
      <c r="HI55" s="33"/>
      <c r="HJ55" s="33" t="s">
        <v>101</v>
      </c>
      <c r="HK55" s="33"/>
      <c r="HL55" s="138" t="s">
        <v>101</v>
      </c>
      <c r="HM55" s="138" t="s">
        <v>101</v>
      </c>
      <c r="HN55" s="138" t="s">
        <v>101</v>
      </c>
      <c r="HO55" s="138"/>
      <c r="HP55" s="138" t="s">
        <v>101</v>
      </c>
      <c r="HQ55" s="138" t="s">
        <v>101</v>
      </c>
      <c r="HR55" s="138" t="s">
        <v>101</v>
      </c>
      <c r="HS55" s="138"/>
      <c r="HT55" s="26"/>
      <c r="HU55" s="26"/>
      <c r="HV55" s="33" t="s">
        <v>101</v>
      </c>
      <c r="HW55" s="26"/>
      <c r="HX55" s="26"/>
      <c r="HY55" s="26"/>
      <c r="HZ55" s="26" t="s">
        <v>101</v>
      </c>
      <c r="IA55" s="138"/>
    </row>
    <row r="56" spans="1:243" s="134" customFormat="1" ht="15.75" x14ac:dyDescent="0.25">
      <c r="A56" s="3" t="s">
        <v>108</v>
      </c>
      <c r="B56" s="129" t="s">
        <v>115</v>
      </c>
      <c r="C56" s="129" t="s">
        <v>72</v>
      </c>
      <c r="D56" s="129" t="s">
        <v>73</v>
      </c>
      <c r="E56" s="129" t="s">
        <v>74</v>
      </c>
      <c r="F56" s="129" t="s">
        <v>75</v>
      </c>
      <c r="G56" s="148">
        <v>22</v>
      </c>
      <c r="H56" s="149">
        <v>1</v>
      </c>
      <c r="I56" s="27">
        <v>704</v>
      </c>
      <c r="J56" s="27">
        <v>352</v>
      </c>
      <c r="K56" s="27">
        <v>259</v>
      </c>
      <c r="L56" s="27">
        <v>93</v>
      </c>
      <c r="M56" s="27"/>
      <c r="N56" s="27">
        <v>40765.969999999972</v>
      </c>
      <c r="O56" s="27">
        <v>14477.209999999994</v>
      </c>
      <c r="P56" s="27">
        <v>17274.699999999993</v>
      </c>
      <c r="Q56" s="27">
        <v>9014.0599999999813</v>
      </c>
      <c r="R56" s="27"/>
      <c r="S56" s="27">
        <v>565</v>
      </c>
      <c r="T56" s="27">
        <v>297</v>
      </c>
      <c r="U56" s="27">
        <v>197</v>
      </c>
      <c r="V56" s="27">
        <v>71</v>
      </c>
      <c r="W56" s="27"/>
      <c r="X56" s="27">
        <v>33068.519999999997</v>
      </c>
      <c r="Y56" s="27">
        <v>12184.58499999999</v>
      </c>
      <c r="Z56" s="27">
        <v>13682.87500000002</v>
      </c>
      <c r="AA56" s="27">
        <v>7201.0599999999877</v>
      </c>
      <c r="AB56" s="27"/>
      <c r="AC56" s="27">
        <v>1498075764</v>
      </c>
      <c r="AD56" s="32">
        <v>571199958</v>
      </c>
      <c r="AE56" s="32">
        <v>609654909</v>
      </c>
      <c r="AF56" s="32">
        <v>317220897</v>
      </c>
      <c r="AG56" s="32"/>
      <c r="AH56" s="27">
        <v>36.865000000000002</v>
      </c>
      <c r="AI56" s="27">
        <v>57.98</v>
      </c>
      <c r="AJ56" s="27">
        <v>75.209999999999994</v>
      </c>
      <c r="AK56" s="27"/>
      <c r="AL56" s="27">
        <v>52.185000000000002</v>
      </c>
      <c r="AM56" s="27">
        <v>173.70999999999998</v>
      </c>
      <c r="AN56" s="27">
        <v>105.935</v>
      </c>
      <c r="AO56" s="27"/>
      <c r="AP56" s="27">
        <v>41.025538720538684</v>
      </c>
      <c r="AQ56" s="27">
        <v>69.456218274111777</v>
      </c>
      <c r="AR56" s="27">
        <v>101.42338028168997</v>
      </c>
      <c r="AS56" s="27"/>
      <c r="AT56" s="32">
        <v>45813.509629203792</v>
      </c>
      <c r="AU56" s="32">
        <v>40530.930861781133</v>
      </c>
      <c r="AV56" s="32">
        <v>43016.178590961063</v>
      </c>
      <c r="AW56" s="32"/>
      <c r="AX56" s="32">
        <v>50659.595822595955</v>
      </c>
      <c r="AY56" s="32">
        <v>46277.681959296315</v>
      </c>
      <c r="AZ56" s="32">
        <v>44683.966267390024</v>
      </c>
      <c r="BA56" s="32"/>
      <c r="BB56" s="32">
        <v>46903.903709954036</v>
      </c>
      <c r="BC56" s="32">
        <v>44643.046677960723</v>
      </c>
      <c r="BD56" s="32">
        <v>44055.558409669589</v>
      </c>
      <c r="BE56" s="32"/>
      <c r="BF56" s="32">
        <v>46687.375178316688</v>
      </c>
      <c r="BG56" s="32">
        <v>44557.276192980156</v>
      </c>
      <c r="BH56" s="32">
        <v>44181.30929343465</v>
      </c>
      <c r="BI56" s="46"/>
      <c r="BJ56" s="32"/>
      <c r="BK56" s="32"/>
      <c r="BL56" s="32"/>
      <c r="BM56" s="32"/>
      <c r="BN56" s="32">
        <v>46575.926879505671</v>
      </c>
      <c r="BO56" s="32"/>
      <c r="BP56" s="32"/>
      <c r="BQ56" s="32"/>
      <c r="BR56" s="32"/>
      <c r="BS56" s="32">
        <v>44350.7822410148</v>
      </c>
      <c r="BT56" s="32">
        <v>44183.129341713524</v>
      </c>
      <c r="BU56" s="32"/>
      <c r="BV56" s="32"/>
      <c r="BW56" s="32"/>
      <c r="BX56" s="32"/>
      <c r="BY56" s="32"/>
      <c r="BZ56" s="32"/>
      <c r="CA56" s="32"/>
      <c r="CB56" s="32"/>
      <c r="CC56" s="32"/>
      <c r="CD56" s="32">
        <v>990.57821748099263</v>
      </c>
      <c r="CE56" s="32">
        <v>596.15315724037953</v>
      </c>
      <c r="CF56" s="32">
        <v>432.73712050361263</v>
      </c>
      <c r="CG56" s="32"/>
      <c r="CH56" s="32">
        <v>115.15237877322689</v>
      </c>
      <c r="CI56" s="32">
        <v>85.164736748625643</v>
      </c>
      <c r="CJ56" s="32">
        <v>103.44395734938057</v>
      </c>
      <c r="CK56" s="32"/>
      <c r="CL56" s="27">
        <v>0.24550702535403043</v>
      </c>
      <c r="CM56" s="27">
        <v>0.19076820039405951</v>
      </c>
      <c r="CN56" s="27">
        <v>0.23480341887273876</v>
      </c>
      <c r="CO56" s="27"/>
      <c r="CP56" s="27">
        <v>2.1119312874394511</v>
      </c>
      <c r="CQ56" s="27">
        <v>1.3353774027584167</v>
      </c>
      <c r="CR56" s="27">
        <v>0.98225317332178641</v>
      </c>
      <c r="CS56" s="27"/>
      <c r="CT56" s="32">
        <v>1801150</v>
      </c>
      <c r="CU56" s="32">
        <v>2683180</v>
      </c>
      <c r="CV56" s="32">
        <v>3396816</v>
      </c>
      <c r="CW56" s="32"/>
      <c r="CX56" s="32">
        <v>2390778</v>
      </c>
      <c r="CY56" s="32">
        <v>7040628</v>
      </c>
      <c r="CZ56" s="32">
        <v>4680347</v>
      </c>
      <c r="DA56" s="32"/>
      <c r="DB56" s="32">
        <v>1923232.1818181819</v>
      </c>
      <c r="DC56" s="32">
        <v>3094694.9695431474</v>
      </c>
      <c r="DD56" s="32">
        <v>4467899.9577464787</v>
      </c>
      <c r="DE56" s="32"/>
      <c r="DF56" s="32">
        <v>1903326</v>
      </c>
      <c r="DG56" s="32">
        <v>3132432</v>
      </c>
      <c r="DH56" s="32">
        <v>4674796</v>
      </c>
      <c r="DI56" s="32" t="s">
        <v>114</v>
      </c>
      <c r="DJ56" s="32">
        <v>1809009</v>
      </c>
      <c r="DK56" s="32"/>
      <c r="DL56" s="135"/>
      <c r="DM56" s="150"/>
      <c r="DN56" s="150"/>
      <c r="DO56" s="32">
        <v>3146688</v>
      </c>
      <c r="DP56" s="32"/>
      <c r="DQ56" s="150"/>
      <c r="DR56" s="135"/>
      <c r="DS56" s="150"/>
      <c r="DT56" s="32">
        <v>4674796</v>
      </c>
      <c r="DU56" s="32"/>
      <c r="DV56" s="150"/>
      <c r="DW56" s="150"/>
      <c r="DX56" s="135"/>
      <c r="DY56" s="32"/>
      <c r="DZ56" s="32"/>
      <c r="EA56" s="135"/>
      <c r="EB56" s="150"/>
      <c r="EC56" s="150"/>
      <c r="ED56" s="32">
        <v>85416.432031828124</v>
      </c>
      <c r="EE56" s="32">
        <v>447847.22955624404</v>
      </c>
      <c r="EF56" s="32">
        <v>251069.02051982417</v>
      </c>
      <c r="EG56" s="32"/>
      <c r="EH56" s="32">
        <v>9929.4585336219498</v>
      </c>
      <c r="EI56" s="32">
        <v>63978.175650892008</v>
      </c>
      <c r="EJ56" s="32">
        <v>60016.975248571558</v>
      </c>
      <c r="EK56" s="32"/>
      <c r="EL56" s="27">
        <v>0.51629016129684646</v>
      </c>
      <c r="EM56" s="27">
        <v>2.0673499740860324</v>
      </c>
      <c r="EN56" s="27">
        <v>1.3432927284890002</v>
      </c>
      <c r="EO56" s="32"/>
      <c r="EP56" s="27">
        <v>4.4412958996493748</v>
      </c>
      <c r="EQ56" s="27">
        <v>14.471449818602228</v>
      </c>
      <c r="ER56" s="27">
        <v>5.6193966493031873</v>
      </c>
      <c r="ES56" s="32"/>
      <c r="ET56" s="27">
        <v>2.5148480476275847</v>
      </c>
      <c r="EU56" s="27">
        <v>2.8235294117647061</v>
      </c>
      <c r="EV56" s="27">
        <v>3.5302149656048933</v>
      </c>
      <c r="EW56" s="27">
        <v>0</v>
      </c>
      <c r="EX56" s="27">
        <v>1.6091954022988506</v>
      </c>
      <c r="EY56" s="27">
        <v>1.7721518987341773</v>
      </c>
      <c r="EZ56" s="27">
        <v>2.8915662650602409</v>
      </c>
      <c r="FA56" s="27">
        <v>0</v>
      </c>
      <c r="FB56" s="27">
        <v>2.7307253215987246</v>
      </c>
      <c r="FC56" s="27">
        <v>3.701867103870836</v>
      </c>
      <c r="FD56" s="27">
        <v>6.2361633749635308</v>
      </c>
      <c r="FE56" s="27">
        <v>0</v>
      </c>
      <c r="FF56" s="18"/>
      <c r="FG56" s="18"/>
      <c r="FH56" s="18"/>
      <c r="FI56" s="18"/>
      <c r="FJ56" s="18"/>
      <c r="FK56" s="18"/>
      <c r="FL56" s="18"/>
      <c r="FM56" s="18"/>
      <c r="FN56" s="18"/>
      <c r="FO56" s="18"/>
      <c r="FP56" s="18"/>
      <c r="FQ56" s="18"/>
      <c r="FR56" s="26">
        <v>16</v>
      </c>
      <c r="FS56" s="26">
        <v>8</v>
      </c>
      <c r="FT56" s="26">
        <v>7</v>
      </c>
      <c r="FU56" s="26">
        <v>1</v>
      </c>
      <c r="FV56" s="26"/>
      <c r="FW56" s="26">
        <v>965.17499999999995</v>
      </c>
      <c r="FX56" s="26">
        <v>365.14</v>
      </c>
      <c r="FY56" s="33">
        <v>498.29999999999995</v>
      </c>
      <c r="FZ56" s="33">
        <v>101.735</v>
      </c>
      <c r="GA56" s="33"/>
      <c r="GB56" s="33">
        <v>40897398</v>
      </c>
      <c r="GC56" s="33">
        <v>15682101</v>
      </c>
      <c r="GD56" s="33">
        <v>21055890</v>
      </c>
      <c r="GE56" s="33">
        <v>4159407</v>
      </c>
      <c r="GF56" s="33"/>
      <c r="GG56" s="3"/>
      <c r="GH56" s="3"/>
      <c r="GI56" s="3"/>
      <c r="GJ56" s="3"/>
      <c r="GK56" s="136">
        <v>43035</v>
      </c>
      <c r="GL56" s="136">
        <v>44861</v>
      </c>
      <c r="GM56" s="32">
        <v>0</v>
      </c>
      <c r="GN56" s="32">
        <v>0</v>
      </c>
      <c r="GO56" s="135">
        <v>0</v>
      </c>
      <c r="GP56" s="137" t="s">
        <v>76</v>
      </c>
      <c r="GQ56" s="33">
        <v>1498075764</v>
      </c>
      <c r="GR56" s="33">
        <v>2429369419</v>
      </c>
      <c r="GS56" s="33">
        <v>31834807.547169812</v>
      </c>
      <c r="GT56" s="33">
        <v>40897398</v>
      </c>
      <c r="GU56" s="33">
        <v>26605.87048179757</v>
      </c>
      <c r="GV56" s="33">
        <v>1818843</v>
      </c>
      <c r="GW56" s="33">
        <v>2810784</v>
      </c>
      <c r="GX56" s="33">
        <v>4159407</v>
      </c>
      <c r="GY56" s="33"/>
      <c r="GZ56" s="33">
        <v>2208180</v>
      </c>
      <c r="HA56" s="33">
        <v>3405888</v>
      </c>
      <c r="HB56" s="33">
        <v>4159407</v>
      </c>
      <c r="HC56" s="33"/>
      <c r="HD56" s="33">
        <v>1960262.625</v>
      </c>
      <c r="HE56" s="33">
        <v>3007984.2857142859</v>
      </c>
      <c r="HF56" s="33">
        <v>4159407</v>
      </c>
      <c r="HG56" s="33"/>
      <c r="HH56" s="33">
        <v>1871142</v>
      </c>
      <c r="HI56" s="33">
        <v>2844870</v>
      </c>
      <c r="HJ56" s="33">
        <v>4159407</v>
      </c>
      <c r="HK56" s="33"/>
      <c r="HL56" s="138">
        <v>42.51</v>
      </c>
      <c r="HM56" s="138">
        <v>66.27</v>
      </c>
      <c r="HN56" s="138">
        <v>101.735</v>
      </c>
      <c r="HO56" s="138"/>
      <c r="HP56" s="138">
        <v>51.29</v>
      </c>
      <c r="HQ56" s="138">
        <v>80.77</v>
      </c>
      <c r="HR56" s="138">
        <v>101.735</v>
      </c>
      <c r="HS56" s="138"/>
      <c r="HT56" s="26">
        <v>45.642499999999998</v>
      </c>
      <c r="HU56" s="26">
        <v>71.185714285714283</v>
      </c>
      <c r="HV56" s="33">
        <v>101.735</v>
      </c>
      <c r="HW56" s="26"/>
      <c r="HX56" s="26">
        <v>43.57</v>
      </c>
      <c r="HY56" s="26">
        <v>67.234999999999999</v>
      </c>
      <c r="HZ56" s="26">
        <v>101.735</v>
      </c>
      <c r="IA56" s="138"/>
    </row>
    <row r="57" spans="1:243" s="134" customFormat="1" ht="15.75" x14ac:dyDescent="0.25">
      <c r="A57" s="60" t="s">
        <v>91</v>
      </c>
      <c r="B57" s="59" t="s">
        <v>115</v>
      </c>
      <c r="C57" s="59" t="s">
        <v>72</v>
      </c>
      <c r="D57" s="59" t="s">
        <v>90</v>
      </c>
      <c r="E57" s="59" t="s">
        <v>89</v>
      </c>
      <c r="F57" s="59" t="s">
        <v>88</v>
      </c>
      <c r="G57" s="58" t="s">
        <v>87</v>
      </c>
      <c r="H57" s="42">
        <f>SUM(H50:H56)</f>
        <v>7</v>
      </c>
      <c r="I57" s="41">
        <f>SUM(I50:I56)</f>
        <v>2894</v>
      </c>
      <c r="J57" s="41">
        <f t="shared" ref="J57:K57" si="256">SUM(J50:J56)</f>
        <v>1516</v>
      </c>
      <c r="K57" s="41">
        <f t="shared" si="256"/>
        <v>856</v>
      </c>
      <c r="L57" s="41">
        <f>SUM(L50:L56)</f>
        <v>522</v>
      </c>
      <c r="M57" s="41"/>
      <c r="N57" s="41">
        <f>SUM(N50:N56)</f>
        <v>161583.965</v>
      </c>
      <c r="O57" s="41">
        <f>SUM(O50:O56)</f>
        <v>60898.909999999974</v>
      </c>
      <c r="P57" s="41">
        <f t="shared" ref="P57:Q57" si="257">SUM(P50:P56)</f>
        <v>55360.340000000011</v>
      </c>
      <c r="Q57" s="41">
        <f t="shared" si="257"/>
        <v>45324.714999999997</v>
      </c>
      <c r="R57" s="41"/>
      <c r="S57" s="41">
        <f>SUM(S50:S56)</f>
        <v>1278</v>
      </c>
      <c r="T57" s="41">
        <f t="shared" ref="T57:V57" si="258">SUM(T50:T56)</f>
        <v>658</v>
      </c>
      <c r="U57" s="41">
        <f t="shared" si="258"/>
        <v>358</v>
      </c>
      <c r="V57" s="41">
        <f t="shared" si="258"/>
        <v>262</v>
      </c>
      <c r="W57" s="41"/>
      <c r="X57" s="41">
        <f>SUM(X50:X56)</f>
        <v>73350.414999999979</v>
      </c>
      <c r="Y57" s="41">
        <f t="shared" ref="Y57:Z57" si="259">SUM(Y50:Y56)</f>
        <v>26033.544999999991</v>
      </c>
      <c r="Z57" s="41">
        <f t="shared" si="259"/>
        <v>23581.815000000021</v>
      </c>
      <c r="AA57" s="41">
        <f>SUM(AA50:AA56)</f>
        <v>23735.054999999978</v>
      </c>
      <c r="AB57" s="41"/>
      <c r="AC57" s="43">
        <f>SUM(AC50:AC56)</f>
        <v>3306318521</v>
      </c>
      <c r="AD57" s="43">
        <f t="shared" ref="AD57:AE57" si="260">SUM(AD50:AD56)</f>
        <v>1197947971</v>
      </c>
      <c r="AE57" s="43">
        <f t="shared" si="260"/>
        <v>1037750263</v>
      </c>
      <c r="AF57" s="43">
        <f>SUM(AF50:AF56)</f>
        <v>1070620287</v>
      </c>
      <c r="AG57" s="43"/>
      <c r="AH57" s="41">
        <f>MIN(AH50:AH56)</f>
        <v>26.86</v>
      </c>
      <c r="AI57" s="41">
        <f t="shared" ref="AI57:AJ57" si="261">MIN(AI50:AI56)</f>
        <v>52.8</v>
      </c>
      <c r="AJ57" s="41">
        <f t="shared" si="261"/>
        <v>60.894999999999996</v>
      </c>
      <c r="AK57" s="41"/>
      <c r="AL57" s="44">
        <f>MAX(AL50:AL56)</f>
        <v>59.07</v>
      </c>
      <c r="AM57" s="44">
        <f t="shared" ref="AM57" si="262">MAX(AM50:AM56)</f>
        <v>173.70999999999998</v>
      </c>
      <c r="AN57" s="44">
        <f>MAX(AN50:AN56)</f>
        <v>129.38</v>
      </c>
      <c r="AO57" s="44"/>
      <c r="AP57" s="44">
        <f>AVERAGE(AP50:AP56)</f>
        <v>41.988724061047833</v>
      </c>
      <c r="AQ57" s="44">
        <f t="shared" ref="AQ57" si="263">AVERAGE(AQ50:AQ56)</f>
        <v>66.328896454954403</v>
      </c>
      <c r="AR57" s="44">
        <f>AVERAGE(AR50:AR56)</f>
        <v>91.439712952238935</v>
      </c>
      <c r="AS57" s="44"/>
      <c r="AT57" s="45">
        <f>MIN(AT50:AT56)</f>
        <v>38405.124575311434</v>
      </c>
      <c r="AU57" s="45">
        <f t="shared" ref="AU57:AV57" si="264">MIN(AU50:AU56)</f>
        <v>38217.061382310298</v>
      </c>
      <c r="AV57" s="45">
        <f t="shared" si="264"/>
        <v>38351.082089552234</v>
      </c>
      <c r="AW57" s="45"/>
      <c r="AX57" s="46">
        <f>MAX(AX50:AX56)</f>
        <v>97911.832946635725</v>
      </c>
      <c r="AY57" s="46">
        <f t="shared" ref="AY57:AZ57" si="265">MAX(AY50:AY56)</f>
        <v>94649.273201639953</v>
      </c>
      <c r="AZ57" s="46">
        <f t="shared" si="265"/>
        <v>98020</v>
      </c>
      <c r="BA57" s="46"/>
      <c r="BB57" s="46">
        <f>AVERAGE(BB50:BB56)</f>
        <v>55857.999082718299</v>
      </c>
      <c r="BC57" s="46">
        <f t="shared" ref="BC57" si="266">AVERAGE(BC50:BC56)</f>
        <v>52940.686660042556</v>
      </c>
      <c r="BD57" s="46">
        <f>AVERAGE(BD50:BD56)</f>
        <v>52892.012391046293</v>
      </c>
      <c r="BE57" s="46"/>
      <c r="BF57" s="46">
        <v>46582.221127801036</v>
      </c>
      <c r="BG57" s="46">
        <v>44508.721161617766</v>
      </c>
      <c r="BH57" s="46">
        <v>43037.820169328043</v>
      </c>
      <c r="BI57" s="46">
        <v>44508.905996186171</v>
      </c>
      <c r="BJ57" s="46"/>
      <c r="BK57" s="46"/>
      <c r="BL57" s="46"/>
      <c r="BM57" s="46"/>
      <c r="BN57" s="46"/>
      <c r="BO57" s="46"/>
      <c r="BP57" s="46"/>
      <c r="BQ57" s="46"/>
      <c r="BR57" s="46"/>
      <c r="BS57" s="46"/>
      <c r="BT57" s="46"/>
      <c r="BU57" s="46"/>
      <c r="BV57" s="46"/>
      <c r="BW57" s="46"/>
      <c r="BX57" s="46"/>
      <c r="BY57" s="46"/>
      <c r="BZ57" s="46"/>
      <c r="CA57" s="46"/>
      <c r="CB57" s="46"/>
      <c r="CC57" s="46"/>
      <c r="CD57" s="46">
        <f>AVERAGE(CD50:CD56)</f>
        <v>1297.3043978500002</v>
      </c>
      <c r="CE57" s="46">
        <f t="shared" ref="CE57:CF57" si="267">AVERAGE(CE50:CE56)</f>
        <v>962.37579710496425</v>
      </c>
      <c r="CF57" s="46">
        <f t="shared" si="267"/>
        <v>1609.7823357983041</v>
      </c>
      <c r="CG57" s="46"/>
      <c r="CH57" s="46">
        <f>AVERAGE(CH50:CH56)</f>
        <v>436.14232677597539</v>
      </c>
      <c r="CI57" s="46">
        <f t="shared" ref="CI57:CJ57" si="268">AVERAGE(CI50:CI56)</f>
        <v>304.66295747110928</v>
      </c>
      <c r="CJ57" s="46">
        <f t="shared" si="268"/>
        <v>902.94752207813985</v>
      </c>
      <c r="CK57" s="46"/>
      <c r="CL57" s="44">
        <f>AVERAGE(CL50:CL56)</f>
        <v>0.79132825440438559</v>
      </c>
      <c r="CM57" s="44">
        <f t="shared" ref="CM57" si="269">AVERAGE(CM50:CM56)</f>
        <v>0.69308443138397924</v>
      </c>
      <c r="CN57" s="44">
        <f>AVERAGE(CN50:CN56)</f>
        <v>1.6028251880773605</v>
      </c>
      <c r="CO57" s="44"/>
      <c r="CP57" s="44">
        <f>AVERAGE(CP50:CP56)</f>
        <v>2.5029445447202252</v>
      </c>
      <c r="CQ57" s="44">
        <f t="shared" ref="CQ57:CR57" si="270">AVERAGE(CQ50:CQ56)</f>
        <v>2.1943386088388386</v>
      </c>
      <c r="CR57" s="44">
        <f t="shared" si="270"/>
        <v>3.1078294952660426</v>
      </c>
      <c r="CS57" s="44"/>
      <c r="CT57" s="45">
        <f>MIN(CT50:CT56)</f>
        <v>1107045</v>
      </c>
      <c r="CU57" s="45">
        <f t="shared" ref="CU57:CV57" si="271">MIN(CU50:CU56)</f>
        <v>2133287</v>
      </c>
      <c r="CV57" s="45">
        <f t="shared" si="271"/>
        <v>2399705</v>
      </c>
      <c r="CW57" s="45"/>
      <c r="CX57" s="46">
        <f>MAX(CX50:CX56)</f>
        <v>4009000</v>
      </c>
      <c r="CY57" s="46">
        <f t="shared" ref="CY57:CZ57" si="272">MAX(CY50:CY56)</f>
        <v>7040628</v>
      </c>
      <c r="CZ57" s="46">
        <f t="shared" si="272"/>
        <v>12480150</v>
      </c>
      <c r="DA57" s="46"/>
      <c r="DB57" s="46">
        <f>AVERAGE(DB50:DB56)</f>
        <v>2372212.4711251762</v>
      </c>
      <c r="DC57" s="46">
        <f t="shared" ref="DC57" si="273">AVERAGE(DC50:DC56)</f>
        <v>3564227.034662853</v>
      </c>
      <c r="DD57" s="46">
        <f>AVERAGE(DD50:DD56)</f>
        <v>5061216.5720230564</v>
      </c>
      <c r="DE57" s="46"/>
      <c r="DF57" s="46">
        <v>1833110</v>
      </c>
      <c r="DG57" s="46">
        <v>2882452</v>
      </c>
      <c r="DH57" s="46">
        <v>4021769</v>
      </c>
      <c r="DI57" s="46">
        <v>2208180</v>
      </c>
      <c r="DJ57" s="46"/>
      <c r="DK57" s="46"/>
      <c r="DL57" s="47"/>
      <c r="DM57" s="48"/>
      <c r="DN57" s="48"/>
      <c r="DO57" s="46"/>
      <c r="DP57" s="46"/>
      <c r="DQ57" s="48"/>
      <c r="DR57" s="47"/>
      <c r="DS57" s="48"/>
      <c r="DT57" s="46"/>
      <c r="DU57" s="46"/>
      <c r="DV57" s="48"/>
      <c r="DW57" s="48"/>
      <c r="DX57" s="47"/>
      <c r="DY57" s="46"/>
      <c r="DZ57" s="46"/>
      <c r="EA57" s="47"/>
      <c r="EB57" s="48"/>
      <c r="EC57" s="48"/>
      <c r="ED57" s="46">
        <f>AVERAGE(ED50:ED56)</f>
        <v>114333.95622782888</v>
      </c>
      <c r="EE57" s="46">
        <f t="shared" ref="EE57:EF57" si="274">AVERAGE(EE50:EE56)</f>
        <v>169534.52443478402</v>
      </c>
      <c r="EF57" s="46">
        <f t="shared" si="274"/>
        <v>454574.12039794971</v>
      </c>
      <c r="EG57" s="46"/>
      <c r="EH57" s="46">
        <f>AVERAGE(EH50:EH56)</f>
        <v>33050.797034236391</v>
      </c>
      <c r="EI57" s="46">
        <f t="shared" ref="EI57" si="275">AVERAGE(EI50:EI56)</f>
        <v>38541.008001996146</v>
      </c>
      <c r="EJ57" s="46">
        <f>AVERAGE(EJ50:EJ56)</f>
        <v>337997.61618445901</v>
      </c>
      <c r="EK57" s="46"/>
      <c r="EL57" s="44">
        <f>AVERAGE(EL50:EL56)</f>
        <v>1.391622472284116</v>
      </c>
      <c r="EM57" s="44">
        <f t="shared" ref="EM57:EN57" si="276">AVERAGE(EM50:EM56)</f>
        <v>1.4148526665094194</v>
      </c>
      <c r="EN57" s="44">
        <f t="shared" si="276"/>
        <v>4.2706058871602952</v>
      </c>
      <c r="EO57" s="44"/>
      <c r="EP57" s="44">
        <f>AVERAGE(EP50:EP56)</f>
        <v>5.6816897004909022</v>
      </c>
      <c r="EQ57" s="44">
        <f t="shared" ref="EQ57" si="277">AVERAGE(EQ50:EQ56)</f>
        <v>5.9967867415650886</v>
      </c>
      <c r="ER57" s="44">
        <f>AVERAGE(ER50:ER56)</f>
        <v>7.1894669117118308</v>
      </c>
      <c r="ES57" s="44"/>
      <c r="ET57" s="49" t="s">
        <v>15</v>
      </c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1"/>
      <c r="FF57" s="151"/>
      <c r="FG57" s="152"/>
      <c r="FH57" s="152"/>
      <c r="FI57" s="152"/>
      <c r="FJ57" s="152"/>
      <c r="FK57" s="152"/>
      <c r="FL57" s="152"/>
      <c r="FM57" s="152"/>
      <c r="FN57" s="152"/>
      <c r="FO57" s="152"/>
      <c r="FP57" s="152"/>
      <c r="FQ57" s="153"/>
      <c r="FR57" s="147">
        <f>SUM(FR50:FR56)</f>
        <v>136</v>
      </c>
      <c r="FS57" s="147">
        <f t="shared" ref="FS57:FT57" si="278">SUM(FS50:FS56)</f>
        <v>66</v>
      </c>
      <c r="FT57" s="147">
        <f t="shared" si="278"/>
        <v>50</v>
      </c>
      <c r="FU57" s="147">
        <f>SUM(FU50:FU56)</f>
        <v>20</v>
      </c>
      <c r="FV57" s="147"/>
      <c r="FW57" s="147">
        <f t="shared" ref="FW57:FY57" si="279">SUM(FW50:FW56)</f>
        <v>7657.1450000000004</v>
      </c>
      <c r="FX57" s="147">
        <f t="shared" si="279"/>
        <v>2668.48</v>
      </c>
      <c r="FY57" s="147">
        <f t="shared" si="279"/>
        <v>3312.4000000000005</v>
      </c>
      <c r="FZ57" s="147">
        <f>SUM(FZ50:FZ56)</f>
        <v>1676.2650000000001</v>
      </c>
      <c r="GA57" s="147"/>
      <c r="GB57" s="53">
        <f>SUM(GB50:GB56)</f>
        <v>323035269</v>
      </c>
      <c r="GC57" s="53">
        <f t="shared" ref="GC57:GD57" si="280">SUM(GC50:GC56)</f>
        <v>113235409</v>
      </c>
      <c r="GD57" s="53">
        <f t="shared" si="280"/>
        <v>137884332</v>
      </c>
      <c r="GE57" s="53">
        <f>SUM(GE50:GE56)</f>
        <v>71915528</v>
      </c>
      <c r="GF57" s="53"/>
      <c r="GG57" s="154" t="s">
        <v>18</v>
      </c>
      <c r="GH57" s="155"/>
      <c r="GI57" s="155"/>
      <c r="GJ57" s="156"/>
      <c r="GK57" s="54"/>
      <c r="GL57" s="54"/>
      <c r="GM57" s="46"/>
      <c r="GN57" s="46"/>
      <c r="GO57" s="47"/>
      <c r="GP57" s="55"/>
      <c r="GQ57" s="56"/>
      <c r="GR57" s="56"/>
      <c r="GS57" s="56">
        <f>SUM(GS50:GS56)</f>
        <v>163302415.27015597</v>
      </c>
      <c r="GT57" s="56"/>
      <c r="GU57" s="56">
        <f>AVERAGE(GU50:GU56)</f>
        <v>31814.756781926353</v>
      </c>
      <c r="GV57" s="56">
        <f>AVERAGE(GV50:GV56)</f>
        <v>1707029.2</v>
      </c>
      <c r="GW57" s="56">
        <f t="shared" ref="GW57" si="281">AVERAGE(GW50:GW56)</f>
        <v>2553298.6</v>
      </c>
      <c r="GX57" s="56">
        <f>AVERAGE(GX50:GX56)</f>
        <v>3909940.6</v>
      </c>
      <c r="GY57" s="56"/>
      <c r="GZ57" s="56">
        <f t="shared" ref="GZ57:HB57" si="282">AVERAGE(GZ50:GZ56)</f>
        <v>2099056.7999999998</v>
      </c>
      <c r="HA57" s="56">
        <f t="shared" si="282"/>
        <v>2900644.8</v>
      </c>
      <c r="HB57" s="56">
        <f t="shared" si="282"/>
        <v>4243625.8</v>
      </c>
      <c r="HC57" s="56"/>
      <c r="HD57" s="56">
        <f t="shared" ref="HD57:HF57" si="283">AVERAGE(HD50:HD56)</f>
        <v>1836248.0966770188</v>
      </c>
      <c r="HE57" s="56">
        <f t="shared" si="283"/>
        <v>2717968.4301587301</v>
      </c>
      <c r="HF57" s="56">
        <f t="shared" si="283"/>
        <v>4083365.3761904761</v>
      </c>
      <c r="HG57" s="56"/>
      <c r="HH57" s="56"/>
      <c r="HI57" s="56"/>
      <c r="HJ57" s="56"/>
      <c r="HK57" s="56"/>
      <c r="HL57" s="57">
        <f>AVERAGE(HL50:HL56)</f>
        <v>40.486000000000004</v>
      </c>
      <c r="HM57" s="57">
        <f t="shared" ref="HM57:HN57" si="284">AVERAGE(HM50:HM56)</f>
        <v>60.894000000000005</v>
      </c>
      <c r="HN57" s="57">
        <f t="shared" si="284"/>
        <v>88.986999999999995</v>
      </c>
      <c r="HO57" s="57"/>
      <c r="HP57" s="57">
        <f t="shared" ref="HP57:HR57" si="285">AVERAGE(HP50:HP56)</f>
        <v>50.576000000000008</v>
      </c>
      <c r="HQ57" s="57">
        <f t="shared" si="285"/>
        <v>70.388000000000005</v>
      </c>
      <c r="HR57" s="57">
        <f t="shared" si="285"/>
        <v>92.365000000000009</v>
      </c>
      <c r="HS57" s="57"/>
      <c r="HT57" s="57">
        <f t="shared" ref="HT57:HU57" si="286">AVERAGE(HT50:HT56)</f>
        <v>43.553803726708075</v>
      </c>
      <c r="HU57" s="57">
        <f t="shared" si="286"/>
        <v>65.694650793650794</v>
      </c>
      <c r="HV57" s="57">
        <f>AVERAGE(HV50:HV56)</f>
        <v>90.791047619047632</v>
      </c>
      <c r="HW57" s="57"/>
      <c r="HX57" s="57"/>
      <c r="HY57" s="57"/>
      <c r="HZ57" s="57"/>
      <c r="IA57" s="57"/>
    </row>
    <row r="58" spans="1:243" s="2" customFormat="1" ht="30.75" customHeight="1" x14ac:dyDescent="0.25">
      <c r="A58" s="244" t="s">
        <v>77</v>
      </c>
      <c r="B58" s="247" t="s">
        <v>1</v>
      </c>
      <c r="C58" s="233" t="s">
        <v>2</v>
      </c>
      <c r="D58" s="236" t="s">
        <v>3</v>
      </c>
      <c r="E58" s="236" t="s">
        <v>4</v>
      </c>
      <c r="F58" s="236" t="s">
        <v>5</v>
      </c>
      <c r="G58" s="236" t="s">
        <v>6</v>
      </c>
      <c r="H58" s="236" t="s">
        <v>7</v>
      </c>
      <c r="I58" s="219" t="s">
        <v>8</v>
      </c>
      <c r="J58" s="220"/>
      <c r="K58" s="220"/>
      <c r="L58" s="220"/>
      <c r="M58" s="250"/>
      <c r="N58" s="219" t="s">
        <v>9</v>
      </c>
      <c r="O58" s="220"/>
      <c r="P58" s="220"/>
      <c r="Q58" s="220"/>
      <c r="R58" s="250"/>
      <c r="S58" s="226" t="s">
        <v>10</v>
      </c>
      <c r="T58" s="227"/>
      <c r="U58" s="227"/>
      <c r="V58" s="227"/>
      <c r="W58" s="243"/>
      <c r="X58" s="226" t="s">
        <v>10</v>
      </c>
      <c r="Y58" s="227"/>
      <c r="Z58" s="227"/>
      <c r="AA58" s="227"/>
      <c r="AB58" s="243"/>
      <c r="AC58" s="239" t="s">
        <v>10</v>
      </c>
      <c r="AD58" s="240"/>
      <c r="AE58" s="240"/>
      <c r="AF58" s="240"/>
      <c r="AG58" s="251"/>
      <c r="AH58" s="226" t="s">
        <v>11</v>
      </c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43"/>
      <c r="AT58" s="239" t="s">
        <v>12</v>
      </c>
      <c r="AU58" s="240"/>
      <c r="AV58" s="240"/>
      <c r="AW58" s="251"/>
      <c r="AX58" s="239" t="s">
        <v>12</v>
      </c>
      <c r="AY58" s="240"/>
      <c r="AZ58" s="240"/>
      <c r="BA58" s="251"/>
      <c r="BB58" s="239" t="s">
        <v>12</v>
      </c>
      <c r="BC58" s="240"/>
      <c r="BD58" s="240"/>
      <c r="BE58" s="251"/>
      <c r="BF58" s="239" t="s">
        <v>12</v>
      </c>
      <c r="BG58" s="240"/>
      <c r="BH58" s="240"/>
      <c r="BI58" s="251"/>
      <c r="BJ58" s="239" t="s">
        <v>12</v>
      </c>
      <c r="BK58" s="240"/>
      <c r="BL58" s="240"/>
      <c r="BM58" s="240"/>
      <c r="BN58" s="251"/>
      <c r="BO58" s="239" t="s">
        <v>12</v>
      </c>
      <c r="BP58" s="240"/>
      <c r="BQ58" s="240"/>
      <c r="BR58" s="240"/>
      <c r="BS58" s="251"/>
      <c r="BT58" s="239" t="s">
        <v>12</v>
      </c>
      <c r="BU58" s="240"/>
      <c r="BV58" s="240"/>
      <c r="BW58" s="240"/>
      <c r="BX58" s="251"/>
      <c r="BY58" s="239" t="s">
        <v>12</v>
      </c>
      <c r="BZ58" s="240"/>
      <c r="CA58" s="240"/>
      <c r="CB58" s="240"/>
      <c r="CC58" s="251"/>
      <c r="CD58" s="239" t="s">
        <v>12</v>
      </c>
      <c r="CE58" s="240"/>
      <c r="CF58" s="240"/>
      <c r="CG58" s="251"/>
      <c r="CH58" s="239" t="s">
        <v>12</v>
      </c>
      <c r="CI58" s="240"/>
      <c r="CJ58" s="240"/>
      <c r="CK58" s="251"/>
      <c r="CL58" s="226" t="s">
        <v>12</v>
      </c>
      <c r="CM58" s="227"/>
      <c r="CN58" s="227"/>
      <c r="CO58" s="243"/>
      <c r="CP58" s="226" t="s">
        <v>12</v>
      </c>
      <c r="CQ58" s="227"/>
      <c r="CR58" s="227"/>
      <c r="CS58" s="243"/>
      <c r="CT58" s="228" t="s">
        <v>13</v>
      </c>
      <c r="CU58" s="229"/>
      <c r="CV58" s="229"/>
      <c r="CW58" s="229"/>
      <c r="CX58" s="229"/>
      <c r="CY58" s="229"/>
      <c r="CZ58" s="229"/>
      <c r="DA58" s="229"/>
      <c r="DB58" s="229"/>
      <c r="DC58" s="229"/>
      <c r="DD58" s="229"/>
      <c r="DE58" s="230"/>
      <c r="DF58" s="163" t="s">
        <v>14</v>
      </c>
      <c r="DG58" s="164"/>
      <c r="DH58" s="164"/>
      <c r="DI58" s="165"/>
      <c r="DJ58" s="163" t="s">
        <v>14</v>
      </c>
      <c r="DK58" s="164"/>
      <c r="DL58" s="164"/>
      <c r="DM58" s="164"/>
      <c r="DN58" s="165"/>
      <c r="DO58" s="163" t="s">
        <v>14</v>
      </c>
      <c r="DP58" s="164"/>
      <c r="DQ58" s="164"/>
      <c r="DR58" s="164"/>
      <c r="DS58" s="165"/>
      <c r="DT58" s="163" t="s">
        <v>14</v>
      </c>
      <c r="DU58" s="164"/>
      <c r="DV58" s="164"/>
      <c r="DW58" s="164"/>
      <c r="DX58" s="165"/>
      <c r="DY58" s="163" t="s">
        <v>14</v>
      </c>
      <c r="DZ58" s="164"/>
      <c r="EA58" s="164"/>
      <c r="EB58" s="164"/>
      <c r="EC58" s="165"/>
      <c r="ED58" s="163" t="s">
        <v>14</v>
      </c>
      <c r="EE58" s="164"/>
      <c r="EF58" s="164"/>
      <c r="EG58" s="165"/>
      <c r="EH58" s="163" t="s">
        <v>14</v>
      </c>
      <c r="EI58" s="164"/>
      <c r="EJ58" s="164"/>
      <c r="EK58" s="165"/>
      <c r="EL58" s="192" t="s">
        <v>14</v>
      </c>
      <c r="EM58" s="193"/>
      <c r="EN58" s="193"/>
      <c r="EO58" s="194"/>
      <c r="EP58" s="192" t="s">
        <v>14</v>
      </c>
      <c r="EQ58" s="193"/>
      <c r="ER58" s="193"/>
      <c r="ES58" s="194"/>
      <c r="ET58" s="195" t="s">
        <v>15</v>
      </c>
      <c r="EU58" s="196"/>
      <c r="EV58" s="196"/>
      <c r="EW58" s="196"/>
      <c r="EX58" s="196"/>
      <c r="EY58" s="196"/>
      <c r="EZ58" s="196"/>
      <c r="FA58" s="196"/>
      <c r="FB58" s="196"/>
      <c r="FC58" s="196"/>
      <c r="FD58" s="196"/>
      <c r="FE58" s="197"/>
      <c r="FF58" s="216" t="s">
        <v>103</v>
      </c>
      <c r="FG58" s="217"/>
      <c r="FH58" s="217"/>
      <c r="FI58" s="217"/>
      <c r="FJ58" s="217"/>
      <c r="FK58" s="217"/>
      <c r="FL58" s="217"/>
      <c r="FM58" s="217"/>
      <c r="FN58" s="217"/>
      <c r="FO58" s="217"/>
      <c r="FP58" s="217"/>
      <c r="FQ58" s="218"/>
      <c r="FR58" s="219" t="s">
        <v>17</v>
      </c>
      <c r="FS58" s="220"/>
      <c r="FT58" s="220"/>
      <c r="FU58" s="220"/>
      <c r="FV58" s="250"/>
      <c r="FW58" s="219" t="s">
        <v>17</v>
      </c>
      <c r="FX58" s="220"/>
      <c r="FY58" s="220"/>
      <c r="FZ58" s="220"/>
      <c r="GA58" s="250"/>
      <c r="GB58" s="221" t="s">
        <v>17</v>
      </c>
      <c r="GC58" s="222"/>
      <c r="GD58" s="222"/>
      <c r="GE58" s="222"/>
      <c r="GF58" s="252"/>
      <c r="GG58" s="223" t="s">
        <v>18</v>
      </c>
      <c r="GH58" s="224"/>
      <c r="GI58" s="224"/>
      <c r="GJ58" s="225"/>
      <c r="GK58" s="209" t="s">
        <v>19</v>
      </c>
      <c r="GL58" s="210"/>
      <c r="GM58" s="163" t="s">
        <v>20</v>
      </c>
      <c r="GN58" s="165"/>
      <c r="GO58" s="211" t="s">
        <v>21</v>
      </c>
      <c r="GP58" s="212"/>
      <c r="GQ58" s="253" t="s">
        <v>22</v>
      </c>
      <c r="GR58" s="253" t="s">
        <v>23</v>
      </c>
      <c r="GS58" s="204" t="s">
        <v>24</v>
      </c>
      <c r="GT58" s="204" t="s">
        <v>25</v>
      </c>
      <c r="GU58" s="204" t="s">
        <v>26</v>
      </c>
      <c r="GV58" s="206" t="s">
        <v>27</v>
      </c>
      <c r="GW58" s="207"/>
      <c r="GX58" s="207"/>
      <c r="GY58" s="208"/>
      <c r="GZ58" s="206" t="s">
        <v>27</v>
      </c>
      <c r="HA58" s="207"/>
      <c r="HB58" s="207"/>
      <c r="HC58" s="208"/>
      <c r="HD58" s="206" t="s">
        <v>27</v>
      </c>
      <c r="HE58" s="207"/>
      <c r="HF58" s="207"/>
      <c r="HG58" s="208"/>
      <c r="HH58" s="206" t="s">
        <v>27</v>
      </c>
      <c r="HI58" s="207"/>
      <c r="HJ58" s="207"/>
      <c r="HK58" s="208"/>
      <c r="HL58" s="201" t="s">
        <v>28</v>
      </c>
      <c r="HM58" s="202"/>
      <c r="HN58" s="202"/>
      <c r="HO58" s="203"/>
      <c r="HP58" s="201" t="s">
        <v>28</v>
      </c>
      <c r="HQ58" s="202"/>
      <c r="HR58" s="202"/>
      <c r="HS58" s="203"/>
      <c r="HT58" s="201" t="s">
        <v>28</v>
      </c>
      <c r="HU58" s="202"/>
      <c r="HV58" s="202"/>
      <c r="HW58" s="203"/>
      <c r="HX58" s="201" t="s">
        <v>28</v>
      </c>
      <c r="HY58" s="202"/>
      <c r="HZ58" s="202"/>
      <c r="IA58" s="203"/>
      <c r="IB58" s="1"/>
      <c r="IC58" s="1"/>
      <c r="ID58" s="1"/>
      <c r="IE58" s="1"/>
      <c r="IF58" s="1"/>
      <c r="IG58" s="1"/>
      <c r="IH58" s="1"/>
      <c r="II58" s="1"/>
    </row>
    <row r="59" spans="1:243" s="2" customFormat="1" ht="15.75" customHeight="1" x14ac:dyDescent="0.25">
      <c r="A59" s="245"/>
      <c r="B59" s="248"/>
      <c r="C59" s="234"/>
      <c r="D59" s="237"/>
      <c r="E59" s="237"/>
      <c r="F59" s="237"/>
      <c r="G59" s="237"/>
      <c r="H59" s="237"/>
      <c r="I59" s="184" t="s">
        <v>29</v>
      </c>
      <c r="J59" s="185"/>
      <c r="K59" s="185"/>
      <c r="L59" s="185"/>
      <c r="M59" s="186"/>
      <c r="N59" s="181" t="s">
        <v>30</v>
      </c>
      <c r="O59" s="182"/>
      <c r="P59" s="182"/>
      <c r="Q59" s="182"/>
      <c r="R59" s="183"/>
      <c r="S59" s="184" t="s">
        <v>31</v>
      </c>
      <c r="T59" s="185"/>
      <c r="U59" s="185"/>
      <c r="V59" s="185"/>
      <c r="W59" s="186"/>
      <c r="X59" s="181" t="s">
        <v>32</v>
      </c>
      <c r="Y59" s="182"/>
      <c r="Z59" s="182"/>
      <c r="AA59" s="182"/>
      <c r="AB59" s="183"/>
      <c r="AC59" s="198" t="s">
        <v>33</v>
      </c>
      <c r="AD59" s="199"/>
      <c r="AE59" s="199"/>
      <c r="AF59" s="199"/>
      <c r="AG59" s="200"/>
      <c r="AH59" s="181" t="s">
        <v>34</v>
      </c>
      <c r="AI59" s="182"/>
      <c r="AJ59" s="182"/>
      <c r="AK59" s="183"/>
      <c r="AL59" s="181" t="s">
        <v>35</v>
      </c>
      <c r="AM59" s="182"/>
      <c r="AN59" s="182"/>
      <c r="AO59" s="183"/>
      <c r="AP59" s="181" t="s">
        <v>36</v>
      </c>
      <c r="AQ59" s="182"/>
      <c r="AR59" s="182"/>
      <c r="AS59" s="183"/>
      <c r="AT59" s="198" t="s">
        <v>37</v>
      </c>
      <c r="AU59" s="199"/>
      <c r="AV59" s="199"/>
      <c r="AW59" s="200"/>
      <c r="AX59" s="187" t="s">
        <v>38</v>
      </c>
      <c r="AY59" s="188"/>
      <c r="AZ59" s="188"/>
      <c r="BA59" s="189"/>
      <c r="BB59" s="198" t="s">
        <v>36</v>
      </c>
      <c r="BC59" s="199"/>
      <c r="BD59" s="199"/>
      <c r="BE59" s="200"/>
      <c r="BF59" s="187" t="s">
        <v>39</v>
      </c>
      <c r="BG59" s="188"/>
      <c r="BH59" s="188"/>
      <c r="BI59" s="189"/>
      <c r="BJ59" s="169" t="s">
        <v>40</v>
      </c>
      <c r="BK59" s="170"/>
      <c r="BL59" s="170"/>
      <c r="BM59" s="170"/>
      <c r="BN59" s="171"/>
      <c r="BO59" s="169" t="s">
        <v>40</v>
      </c>
      <c r="BP59" s="170"/>
      <c r="BQ59" s="170"/>
      <c r="BR59" s="170"/>
      <c r="BS59" s="171"/>
      <c r="BT59" s="169" t="s">
        <v>40</v>
      </c>
      <c r="BU59" s="170"/>
      <c r="BV59" s="170"/>
      <c r="BW59" s="170"/>
      <c r="BX59" s="171"/>
      <c r="BY59" s="169" t="s">
        <v>40</v>
      </c>
      <c r="BZ59" s="170"/>
      <c r="CA59" s="170"/>
      <c r="CB59" s="170"/>
      <c r="CC59" s="171"/>
      <c r="CD59" s="187" t="s">
        <v>41</v>
      </c>
      <c r="CE59" s="188"/>
      <c r="CF59" s="188"/>
      <c r="CG59" s="189"/>
      <c r="CH59" s="198" t="s">
        <v>42</v>
      </c>
      <c r="CI59" s="199"/>
      <c r="CJ59" s="199"/>
      <c r="CK59" s="200"/>
      <c r="CL59" s="181" t="s">
        <v>43</v>
      </c>
      <c r="CM59" s="182"/>
      <c r="CN59" s="182"/>
      <c r="CO59" s="183"/>
      <c r="CP59" s="184" t="s">
        <v>44</v>
      </c>
      <c r="CQ59" s="185"/>
      <c r="CR59" s="185"/>
      <c r="CS59" s="186"/>
      <c r="CT59" s="187" t="s">
        <v>37</v>
      </c>
      <c r="CU59" s="188"/>
      <c r="CV59" s="188"/>
      <c r="CW59" s="189"/>
      <c r="CX59" s="198" t="s">
        <v>38</v>
      </c>
      <c r="CY59" s="199"/>
      <c r="CZ59" s="199"/>
      <c r="DA59" s="200"/>
      <c r="DB59" s="187" t="s">
        <v>36</v>
      </c>
      <c r="DC59" s="188"/>
      <c r="DD59" s="188"/>
      <c r="DE59" s="189"/>
      <c r="DF59" s="163" t="s">
        <v>39</v>
      </c>
      <c r="DG59" s="164"/>
      <c r="DH59" s="164"/>
      <c r="DI59" s="165"/>
      <c r="DJ59" s="163" t="s">
        <v>40</v>
      </c>
      <c r="DK59" s="164"/>
      <c r="DL59" s="164"/>
      <c r="DM59" s="164"/>
      <c r="DN59" s="165"/>
      <c r="DO59" s="163" t="s">
        <v>40</v>
      </c>
      <c r="DP59" s="164"/>
      <c r="DQ59" s="164"/>
      <c r="DR59" s="164"/>
      <c r="DS59" s="165"/>
      <c r="DT59" s="163" t="s">
        <v>40</v>
      </c>
      <c r="DU59" s="164"/>
      <c r="DV59" s="164"/>
      <c r="DW59" s="164"/>
      <c r="DX59" s="165"/>
      <c r="DY59" s="163" t="s">
        <v>40</v>
      </c>
      <c r="DZ59" s="164"/>
      <c r="EA59" s="164"/>
      <c r="EB59" s="164"/>
      <c r="EC59" s="165"/>
      <c r="ED59" s="163" t="s">
        <v>41</v>
      </c>
      <c r="EE59" s="164"/>
      <c r="EF59" s="164"/>
      <c r="EG59" s="165"/>
      <c r="EH59" s="163" t="s">
        <v>45</v>
      </c>
      <c r="EI59" s="164"/>
      <c r="EJ59" s="164"/>
      <c r="EK59" s="165"/>
      <c r="EL59" s="192" t="s">
        <v>43</v>
      </c>
      <c r="EM59" s="193"/>
      <c r="EN59" s="193"/>
      <c r="EO59" s="194"/>
      <c r="EP59" s="192" t="s">
        <v>44</v>
      </c>
      <c r="EQ59" s="193"/>
      <c r="ER59" s="193"/>
      <c r="ES59" s="194"/>
      <c r="ET59" s="195" t="s">
        <v>46</v>
      </c>
      <c r="EU59" s="196"/>
      <c r="EV59" s="196"/>
      <c r="EW59" s="197"/>
      <c r="EX59" s="166" t="s">
        <v>47</v>
      </c>
      <c r="EY59" s="167"/>
      <c r="EZ59" s="167"/>
      <c r="FA59" s="168"/>
      <c r="FB59" s="166" t="s">
        <v>48</v>
      </c>
      <c r="FC59" s="167"/>
      <c r="FD59" s="167"/>
      <c r="FE59" s="168"/>
      <c r="FF59" s="178" t="s">
        <v>49</v>
      </c>
      <c r="FG59" s="179"/>
      <c r="FH59" s="179"/>
      <c r="FI59" s="180"/>
      <c r="FJ59" s="175" t="s">
        <v>50</v>
      </c>
      <c r="FK59" s="176"/>
      <c r="FL59" s="176"/>
      <c r="FM59" s="177"/>
      <c r="FN59" s="178" t="s">
        <v>51</v>
      </c>
      <c r="FO59" s="179"/>
      <c r="FP59" s="179"/>
      <c r="FQ59" s="180"/>
      <c r="FR59" s="181" t="s">
        <v>52</v>
      </c>
      <c r="FS59" s="182"/>
      <c r="FT59" s="182"/>
      <c r="FU59" s="182"/>
      <c r="FV59" s="183"/>
      <c r="FW59" s="184" t="s">
        <v>53</v>
      </c>
      <c r="FX59" s="185"/>
      <c r="FY59" s="185"/>
      <c r="FZ59" s="185"/>
      <c r="GA59" s="186"/>
      <c r="GB59" s="187" t="s">
        <v>54</v>
      </c>
      <c r="GC59" s="188"/>
      <c r="GD59" s="188"/>
      <c r="GE59" s="188"/>
      <c r="GF59" s="189"/>
      <c r="GG59" s="3" t="s">
        <v>55</v>
      </c>
      <c r="GH59" s="4" t="s">
        <v>56</v>
      </c>
      <c r="GI59" s="4" t="s">
        <v>57</v>
      </c>
      <c r="GJ59" s="4" t="s">
        <v>58</v>
      </c>
      <c r="GK59" s="190" t="s">
        <v>59</v>
      </c>
      <c r="GL59" s="190" t="s">
        <v>60</v>
      </c>
      <c r="GM59" s="5" t="s">
        <v>61</v>
      </c>
      <c r="GN59" s="5" t="s">
        <v>62</v>
      </c>
      <c r="GO59" s="204" t="s">
        <v>63</v>
      </c>
      <c r="GP59" s="214" t="s">
        <v>64</v>
      </c>
      <c r="GQ59" s="254"/>
      <c r="GR59" s="254"/>
      <c r="GS59" s="205"/>
      <c r="GT59" s="205"/>
      <c r="GU59" s="205"/>
      <c r="GV59" s="206" t="s">
        <v>65</v>
      </c>
      <c r="GW59" s="207"/>
      <c r="GX59" s="207"/>
      <c r="GY59" s="208"/>
      <c r="GZ59" s="206" t="s">
        <v>66</v>
      </c>
      <c r="HA59" s="207"/>
      <c r="HB59" s="207"/>
      <c r="HC59" s="208"/>
      <c r="HD59" s="206" t="s">
        <v>36</v>
      </c>
      <c r="HE59" s="207"/>
      <c r="HF59" s="207"/>
      <c r="HG59" s="208"/>
      <c r="HH59" s="206" t="s">
        <v>39</v>
      </c>
      <c r="HI59" s="207"/>
      <c r="HJ59" s="207"/>
      <c r="HK59" s="208"/>
      <c r="HL59" s="166" t="s">
        <v>37</v>
      </c>
      <c r="HM59" s="167"/>
      <c r="HN59" s="167"/>
      <c r="HO59" s="168"/>
      <c r="HP59" s="166" t="s">
        <v>38</v>
      </c>
      <c r="HQ59" s="167"/>
      <c r="HR59" s="167"/>
      <c r="HS59" s="168"/>
      <c r="HT59" s="166" t="s">
        <v>67</v>
      </c>
      <c r="HU59" s="167"/>
      <c r="HV59" s="167"/>
      <c r="HW59" s="168"/>
      <c r="HX59" s="166" t="s">
        <v>39</v>
      </c>
      <c r="HY59" s="167"/>
      <c r="HZ59" s="167"/>
      <c r="IA59" s="168"/>
      <c r="IB59" s="1"/>
      <c r="IC59" s="1"/>
      <c r="ID59" s="1"/>
      <c r="IE59" s="1"/>
      <c r="IF59" s="1"/>
      <c r="IG59" s="1"/>
      <c r="IH59" s="1"/>
      <c r="II59" s="1"/>
    </row>
    <row r="60" spans="1:243" s="2" customFormat="1" ht="15.75" x14ac:dyDescent="0.25">
      <c r="A60" s="246"/>
      <c r="B60" s="249"/>
      <c r="C60" s="235"/>
      <c r="D60" s="238"/>
      <c r="E60" s="238"/>
      <c r="F60" s="238"/>
      <c r="G60" s="238"/>
      <c r="H60" s="238"/>
      <c r="I60" s="144" t="s">
        <v>68</v>
      </c>
      <c r="J60" s="25" t="s">
        <v>55</v>
      </c>
      <c r="K60" s="25" t="s">
        <v>56</v>
      </c>
      <c r="L60" s="25" t="s">
        <v>57</v>
      </c>
      <c r="M60" s="25" t="s">
        <v>58</v>
      </c>
      <c r="N60" s="26" t="s">
        <v>68</v>
      </c>
      <c r="O60" s="27" t="s">
        <v>55</v>
      </c>
      <c r="P60" s="26" t="s">
        <v>56</v>
      </c>
      <c r="Q60" s="26" t="s">
        <v>57</v>
      </c>
      <c r="R60" s="26" t="s">
        <v>58</v>
      </c>
      <c r="S60" s="25" t="s">
        <v>68</v>
      </c>
      <c r="T60" s="25" t="s">
        <v>55</v>
      </c>
      <c r="U60" s="25" t="s">
        <v>56</v>
      </c>
      <c r="V60" s="28" t="s">
        <v>57</v>
      </c>
      <c r="W60" s="25" t="s">
        <v>58</v>
      </c>
      <c r="X60" s="141" t="s">
        <v>68</v>
      </c>
      <c r="Y60" s="26" t="s">
        <v>55</v>
      </c>
      <c r="Z60" s="27" t="s">
        <v>56</v>
      </c>
      <c r="AA60" s="26" t="s">
        <v>57</v>
      </c>
      <c r="AB60" s="26" t="s">
        <v>58</v>
      </c>
      <c r="AC60" s="29" t="s">
        <v>68</v>
      </c>
      <c r="AD60" s="30" t="s">
        <v>55</v>
      </c>
      <c r="AE60" s="29" t="s">
        <v>56</v>
      </c>
      <c r="AF60" s="29" t="s">
        <v>57</v>
      </c>
      <c r="AG60" s="30" t="s">
        <v>58</v>
      </c>
      <c r="AH60" s="26" t="s">
        <v>55</v>
      </c>
      <c r="AI60" s="26" t="s">
        <v>56</v>
      </c>
      <c r="AJ60" s="26" t="s">
        <v>57</v>
      </c>
      <c r="AK60" s="26" t="s">
        <v>58</v>
      </c>
      <c r="AL60" s="27" t="s">
        <v>55</v>
      </c>
      <c r="AM60" s="26" t="s">
        <v>56</v>
      </c>
      <c r="AN60" s="26" t="s">
        <v>57</v>
      </c>
      <c r="AO60" s="26" t="s">
        <v>58</v>
      </c>
      <c r="AP60" s="27" t="s">
        <v>55</v>
      </c>
      <c r="AQ60" s="26" t="s">
        <v>56</v>
      </c>
      <c r="AR60" s="141" t="s">
        <v>57</v>
      </c>
      <c r="AS60" s="26" t="s">
        <v>58</v>
      </c>
      <c r="AT60" s="31" t="s">
        <v>55</v>
      </c>
      <c r="AU60" s="29" t="s">
        <v>56</v>
      </c>
      <c r="AV60" s="29" t="s">
        <v>57</v>
      </c>
      <c r="AW60" s="29" t="s">
        <v>58</v>
      </c>
      <c r="AX60" s="32" t="s">
        <v>55</v>
      </c>
      <c r="AY60" s="33" t="s">
        <v>56</v>
      </c>
      <c r="AZ60" s="33" t="s">
        <v>57</v>
      </c>
      <c r="BA60" s="33" t="s">
        <v>58</v>
      </c>
      <c r="BB60" s="30" t="s">
        <v>55</v>
      </c>
      <c r="BC60" s="29" t="s">
        <v>56</v>
      </c>
      <c r="BD60" s="29" t="s">
        <v>57</v>
      </c>
      <c r="BE60" s="29" t="s">
        <v>58</v>
      </c>
      <c r="BF60" s="32" t="s">
        <v>55</v>
      </c>
      <c r="BG60" s="33" t="s">
        <v>56</v>
      </c>
      <c r="BH60" s="33" t="s">
        <v>57</v>
      </c>
      <c r="BI60" s="33" t="s">
        <v>58</v>
      </c>
      <c r="BJ60" s="169" t="s">
        <v>55</v>
      </c>
      <c r="BK60" s="170"/>
      <c r="BL60" s="170"/>
      <c r="BM60" s="170"/>
      <c r="BN60" s="171"/>
      <c r="BO60" s="172" t="s">
        <v>56</v>
      </c>
      <c r="BP60" s="173"/>
      <c r="BQ60" s="173"/>
      <c r="BR60" s="173"/>
      <c r="BS60" s="174"/>
      <c r="BT60" s="169" t="s">
        <v>57</v>
      </c>
      <c r="BU60" s="170"/>
      <c r="BV60" s="170"/>
      <c r="BW60" s="170"/>
      <c r="BX60" s="171"/>
      <c r="BY60" s="169" t="s">
        <v>58</v>
      </c>
      <c r="BZ60" s="170"/>
      <c r="CA60" s="170"/>
      <c r="CB60" s="170"/>
      <c r="CC60" s="171"/>
      <c r="CD60" s="32" t="s">
        <v>55</v>
      </c>
      <c r="CE60" s="33" t="s">
        <v>56</v>
      </c>
      <c r="CF60" s="33" t="s">
        <v>57</v>
      </c>
      <c r="CG60" s="33" t="s">
        <v>58</v>
      </c>
      <c r="CH60" s="30" t="s">
        <v>55</v>
      </c>
      <c r="CI60" s="29" t="s">
        <v>56</v>
      </c>
      <c r="CJ60" s="29" t="s">
        <v>57</v>
      </c>
      <c r="CK60" s="29" t="s">
        <v>58</v>
      </c>
      <c r="CL60" s="27" t="s">
        <v>55</v>
      </c>
      <c r="CM60" s="26" t="s">
        <v>56</v>
      </c>
      <c r="CN60" s="26" t="s">
        <v>57</v>
      </c>
      <c r="CO60" s="26" t="s">
        <v>58</v>
      </c>
      <c r="CP60" s="28" t="s">
        <v>55</v>
      </c>
      <c r="CQ60" s="25" t="s">
        <v>56</v>
      </c>
      <c r="CR60" s="25" t="s">
        <v>57</v>
      </c>
      <c r="CS60" s="143" t="s">
        <v>58</v>
      </c>
      <c r="CT60" s="32" t="s">
        <v>55</v>
      </c>
      <c r="CU60" s="33" t="s">
        <v>56</v>
      </c>
      <c r="CV60" s="33" t="s">
        <v>57</v>
      </c>
      <c r="CW60" s="33" t="s">
        <v>58</v>
      </c>
      <c r="CX60" s="30" t="s">
        <v>55</v>
      </c>
      <c r="CY60" s="29" t="s">
        <v>56</v>
      </c>
      <c r="CZ60" s="29" t="s">
        <v>57</v>
      </c>
      <c r="DA60" s="29" t="s">
        <v>58</v>
      </c>
      <c r="DB60" s="32" t="s">
        <v>55</v>
      </c>
      <c r="DC60" s="33" t="s">
        <v>56</v>
      </c>
      <c r="DD60" s="145" t="s">
        <v>57</v>
      </c>
      <c r="DE60" s="33" t="s">
        <v>58</v>
      </c>
      <c r="DF60" s="34" t="s">
        <v>55</v>
      </c>
      <c r="DG60" s="24" t="s">
        <v>56</v>
      </c>
      <c r="DH60" s="24" t="s">
        <v>57</v>
      </c>
      <c r="DI60" s="24" t="s">
        <v>58</v>
      </c>
      <c r="DJ60" s="163" t="s">
        <v>55</v>
      </c>
      <c r="DK60" s="164"/>
      <c r="DL60" s="164"/>
      <c r="DM60" s="164"/>
      <c r="DN60" s="165"/>
      <c r="DO60" s="160" t="s">
        <v>56</v>
      </c>
      <c r="DP60" s="161"/>
      <c r="DQ60" s="161"/>
      <c r="DR60" s="161"/>
      <c r="DS60" s="162"/>
      <c r="DT60" s="160" t="s">
        <v>57</v>
      </c>
      <c r="DU60" s="161"/>
      <c r="DV60" s="161"/>
      <c r="DW60" s="161"/>
      <c r="DX60" s="162"/>
      <c r="DY60" s="163" t="s">
        <v>58</v>
      </c>
      <c r="DZ60" s="164"/>
      <c r="EA60" s="164"/>
      <c r="EB60" s="164"/>
      <c r="EC60" s="165"/>
      <c r="ED60" s="34" t="s">
        <v>55</v>
      </c>
      <c r="EE60" s="24" t="s">
        <v>56</v>
      </c>
      <c r="EF60" s="24" t="s">
        <v>57</v>
      </c>
      <c r="EG60" s="24" t="s">
        <v>58</v>
      </c>
      <c r="EH60" s="34" t="s">
        <v>55</v>
      </c>
      <c r="EI60" s="24" t="s">
        <v>56</v>
      </c>
      <c r="EJ60" s="24" t="s">
        <v>57</v>
      </c>
      <c r="EK60" s="24" t="s">
        <v>58</v>
      </c>
      <c r="EL60" s="35" t="s">
        <v>55</v>
      </c>
      <c r="EM60" s="36" t="s">
        <v>56</v>
      </c>
      <c r="EN60" s="36" t="s">
        <v>57</v>
      </c>
      <c r="EO60" s="36" t="s">
        <v>58</v>
      </c>
      <c r="EP60" s="35" t="s">
        <v>55</v>
      </c>
      <c r="EQ60" s="36" t="s">
        <v>56</v>
      </c>
      <c r="ER60" s="36" t="s">
        <v>57</v>
      </c>
      <c r="ES60" s="36" t="s">
        <v>58</v>
      </c>
      <c r="ET60" s="37" t="s">
        <v>55</v>
      </c>
      <c r="EU60" s="37" t="s">
        <v>56</v>
      </c>
      <c r="EV60" s="37" t="s">
        <v>57</v>
      </c>
      <c r="EW60" s="37" t="s">
        <v>58</v>
      </c>
      <c r="EX60" s="37" t="s">
        <v>55</v>
      </c>
      <c r="EY60" s="37" t="s">
        <v>56</v>
      </c>
      <c r="EZ60" s="37" t="s">
        <v>57</v>
      </c>
      <c r="FA60" s="37" t="s">
        <v>58</v>
      </c>
      <c r="FB60" s="37" t="s">
        <v>55</v>
      </c>
      <c r="FC60" s="37" t="s">
        <v>56</v>
      </c>
      <c r="FD60" s="37" t="s">
        <v>57</v>
      </c>
      <c r="FE60" s="37" t="s">
        <v>58</v>
      </c>
      <c r="FF60" s="38" t="s">
        <v>55</v>
      </c>
      <c r="FG60" s="38" t="s">
        <v>56</v>
      </c>
      <c r="FH60" s="38" t="s">
        <v>57</v>
      </c>
      <c r="FI60" s="38" t="s">
        <v>58</v>
      </c>
      <c r="FJ60" s="39" t="s">
        <v>55</v>
      </c>
      <c r="FK60" s="39" t="s">
        <v>56</v>
      </c>
      <c r="FL60" s="39" t="s">
        <v>57</v>
      </c>
      <c r="FM60" s="39" t="s">
        <v>58</v>
      </c>
      <c r="FN60" s="38" t="s">
        <v>55</v>
      </c>
      <c r="FO60" s="38" t="s">
        <v>56</v>
      </c>
      <c r="FP60" s="38" t="s">
        <v>57</v>
      </c>
      <c r="FQ60" s="38" t="s">
        <v>58</v>
      </c>
      <c r="FR60" s="142" t="s">
        <v>68</v>
      </c>
      <c r="FS60" s="26" t="s">
        <v>55</v>
      </c>
      <c r="FT60" s="26" t="s">
        <v>56</v>
      </c>
      <c r="FU60" s="27" t="s">
        <v>57</v>
      </c>
      <c r="FV60" s="26" t="s">
        <v>58</v>
      </c>
      <c r="FW60" s="25" t="s">
        <v>68</v>
      </c>
      <c r="FX60" s="25" t="s">
        <v>55</v>
      </c>
      <c r="FY60" s="28" t="s">
        <v>56</v>
      </c>
      <c r="FZ60" s="25" t="s">
        <v>57</v>
      </c>
      <c r="GA60" s="25" t="s">
        <v>58</v>
      </c>
      <c r="GB60" s="33" t="s">
        <v>68</v>
      </c>
      <c r="GC60" s="33" t="s">
        <v>55</v>
      </c>
      <c r="GD60" s="33" t="s">
        <v>56</v>
      </c>
      <c r="GE60" s="33" t="s">
        <v>57</v>
      </c>
      <c r="GF60" s="33" t="s">
        <v>58</v>
      </c>
      <c r="GG60" s="3" t="s">
        <v>69</v>
      </c>
      <c r="GH60" s="3" t="s">
        <v>69</v>
      </c>
      <c r="GI60" s="3" t="s">
        <v>69</v>
      </c>
      <c r="GJ60" s="3" t="s">
        <v>69</v>
      </c>
      <c r="GK60" s="191"/>
      <c r="GL60" s="191"/>
      <c r="GM60" s="5" t="s">
        <v>63</v>
      </c>
      <c r="GN60" s="5" t="s">
        <v>63</v>
      </c>
      <c r="GO60" s="205"/>
      <c r="GP60" s="215"/>
      <c r="GQ60" s="146" t="s">
        <v>63</v>
      </c>
      <c r="GR60" s="146" t="s">
        <v>63</v>
      </c>
      <c r="GS60" s="24" t="s">
        <v>63</v>
      </c>
      <c r="GT60" s="24" t="s">
        <v>63</v>
      </c>
      <c r="GU60" s="24" t="s">
        <v>70</v>
      </c>
      <c r="GV60" s="40" t="s">
        <v>55</v>
      </c>
      <c r="GW60" s="40" t="s">
        <v>56</v>
      </c>
      <c r="GX60" s="40" t="s">
        <v>57</v>
      </c>
      <c r="GY60" s="40" t="s">
        <v>58</v>
      </c>
      <c r="GZ60" s="40" t="s">
        <v>55</v>
      </c>
      <c r="HA60" s="40" t="s">
        <v>56</v>
      </c>
      <c r="HB60" s="40" t="s">
        <v>57</v>
      </c>
      <c r="HC60" s="40" t="s">
        <v>58</v>
      </c>
      <c r="HD60" s="40" t="s">
        <v>55</v>
      </c>
      <c r="HE60" s="40" t="s">
        <v>56</v>
      </c>
      <c r="HF60" s="40" t="s">
        <v>57</v>
      </c>
      <c r="HG60" s="40" t="s">
        <v>58</v>
      </c>
      <c r="HH60" s="40" t="s">
        <v>55</v>
      </c>
      <c r="HI60" s="40" t="s">
        <v>56</v>
      </c>
      <c r="HJ60" s="40" t="s">
        <v>57</v>
      </c>
      <c r="HK60" s="40" t="s">
        <v>58</v>
      </c>
      <c r="HL60" s="37" t="s">
        <v>55</v>
      </c>
      <c r="HM60" s="37" t="s">
        <v>56</v>
      </c>
      <c r="HN60" s="37" t="s">
        <v>57</v>
      </c>
      <c r="HO60" s="37" t="s">
        <v>58</v>
      </c>
      <c r="HP60" s="37" t="s">
        <v>55</v>
      </c>
      <c r="HQ60" s="37" t="s">
        <v>56</v>
      </c>
      <c r="HR60" s="37" t="s">
        <v>57</v>
      </c>
      <c r="HS60" s="37" t="s">
        <v>58</v>
      </c>
      <c r="HT60" s="37" t="s">
        <v>55</v>
      </c>
      <c r="HU60" s="37" t="s">
        <v>56</v>
      </c>
      <c r="HV60" s="37" t="s">
        <v>57</v>
      </c>
      <c r="HW60" s="37" t="s">
        <v>58</v>
      </c>
      <c r="HX60" s="37" t="s">
        <v>55</v>
      </c>
      <c r="HY60" s="37" t="s">
        <v>56</v>
      </c>
      <c r="HZ60" s="37" t="s">
        <v>57</v>
      </c>
      <c r="IA60" s="37" t="s">
        <v>58</v>
      </c>
      <c r="IB60" s="1"/>
      <c r="IC60" s="1"/>
      <c r="ID60" s="1"/>
      <c r="IE60" s="1"/>
      <c r="IF60" s="1"/>
      <c r="IG60" s="1"/>
      <c r="IH60" s="1"/>
      <c r="II60" s="1"/>
    </row>
  </sheetData>
  <mergeCells count="259">
    <mergeCell ref="FF57:FQ57"/>
    <mergeCell ref="GG57:GJ57"/>
    <mergeCell ref="HL59:HO59"/>
    <mergeCell ref="HP59:HS59"/>
    <mergeCell ref="HT59:HW59"/>
    <mergeCell ref="HX59:IA59"/>
    <mergeCell ref="BJ60:BN60"/>
    <mergeCell ref="BO60:BS60"/>
    <mergeCell ref="BT60:BX60"/>
    <mergeCell ref="BY60:CC60"/>
    <mergeCell ref="DJ60:DN60"/>
    <mergeCell ref="DO60:DS60"/>
    <mergeCell ref="DT60:DX60"/>
    <mergeCell ref="DY60:EC60"/>
    <mergeCell ref="FR59:FV59"/>
    <mergeCell ref="FW59:GA59"/>
    <mergeCell ref="GB59:GF59"/>
    <mergeCell ref="GK59:GK60"/>
    <mergeCell ref="GL59:GL60"/>
    <mergeCell ref="GO59:GO60"/>
    <mergeCell ref="GP59:GP60"/>
    <mergeCell ref="GV59:GY59"/>
    <mergeCell ref="GZ59:HC59"/>
    <mergeCell ref="EH59:EK59"/>
    <mergeCell ref="EL59:EO59"/>
    <mergeCell ref="EP59:ES59"/>
    <mergeCell ref="ET59:EW59"/>
    <mergeCell ref="EX59:FA59"/>
    <mergeCell ref="FB59:FE59"/>
    <mergeCell ref="FF59:FI59"/>
    <mergeCell ref="FJ59:FM59"/>
    <mergeCell ref="FN59:FQ59"/>
    <mergeCell ref="CT59:CW59"/>
    <mergeCell ref="CX59:DA59"/>
    <mergeCell ref="DB59:DE59"/>
    <mergeCell ref="DF59:DI59"/>
    <mergeCell ref="DJ59:DN59"/>
    <mergeCell ref="DO59:DS59"/>
    <mergeCell ref="DT59:DX59"/>
    <mergeCell ref="DY59:EC59"/>
    <mergeCell ref="ED59:EG59"/>
    <mergeCell ref="HL58:HO58"/>
    <mergeCell ref="HP58:HS58"/>
    <mergeCell ref="HT58:HW58"/>
    <mergeCell ref="HX58:IA58"/>
    <mergeCell ref="I59:M59"/>
    <mergeCell ref="N59:R59"/>
    <mergeCell ref="S59:W59"/>
    <mergeCell ref="X59:AB59"/>
    <mergeCell ref="AC59:AG59"/>
    <mergeCell ref="AH59:AK59"/>
    <mergeCell ref="AL59:AO59"/>
    <mergeCell ref="AP59:AS59"/>
    <mergeCell ref="AT59:AW59"/>
    <mergeCell ref="AX59:BA59"/>
    <mergeCell ref="BB59:BE59"/>
    <mergeCell ref="BF59:BI59"/>
    <mergeCell ref="BJ59:BN59"/>
    <mergeCell ref="BO59:BS59"/>
    <mergeCell ref="BT59:BX59"/>
    <mergeCell ref="BY59:CC59"/>
    <mergeCell ref="CD59:CG59"/>
    <mergeCell ref="CH59:CK59"/>
    <mergeCell ref="CL59:CO59"/>
    <mergeCell ref="CP59:CS59"/>
    <mergeCell ref="GQ58:GQ59"/>
    <mergeCell ref="GR58:GR59"/>
    <mergeCell ref="GS58:GS59"/>
    <mergeCell ref="GT58:GT59"/>
    <mergeCell ref="GU58:GU59"/>
    <mergeCell ref="GV58:GY58"/>
    <mergeCell ref="GZ58:HC58"/>
    <mergeCell ref="HD58:HG58"/>
    <mergeCell ref="HH58:HK58"/>
    <mergeCell ref="HD59:HG59"/>
    <mergeCell ref="HH59:HK59"/>
    <mergeCell ref="ET58:FE58"/>
    <mergeCell ref="FF58:FQ58"/>
    <mergeCell ref="FR58:FV58"/>
    <mergeCell ref="FW58:GA58"/>
    <mergeCell ref="GB58:GF58"/>
    <mergeCell ref="GG58:GJ58"/>
    <mergeCell ref="GK58:GL58"/>
    <mergeCell ref="GM58:GN58"/>
    <mergeCell ref="GO58:GP58"/>
    <mergeCell ref="DF58:DI58"/>
    <mergeCell ref="DJ58:DN58"/>
    <mergeCell ref="DO58:DS58"/>
    <mergeCell ref="DT58:DX58"/>
    <mergeCell ref="DY58:EC58"/>
    <mergeCell ref="ED58:EG58"/>
    <mergeCell ref="EH58:EK58"/>
    <mergeCell ref="EL58:EO58"/>
    <mergeCell ref="EP58:ES58"/>
    <mergeCell ref="BJ58:BN58"/>
    <mergeCell ref="BO58:BS58"/>
    <mergeCell ref="BT58:BX58"/>
    <mergeCell ref="BY58:CC58"/>
    <mergeCell ref="CD58:CG58"/>
    <mergeCell ref="CH58:CK58"/>
    <mergeCell ref="CL58:CO58"/>
    <mergeCell ref="CP58:CS58"/>
    <mergeCell ref="CT58:DE58"/>
    <mergeCell ref="N58:R58"/>
    <mergeCell ref="S58:W58"/>
    <mergeCell ref="X58:AB58"/>
    <mergeCell ref="AC58:AG58"/>
    <mergeCell ref="AH58:AS58"/>
    <mergeCell ref="AT58:AW58"/>
    <mergeCell ref="AX58:BA58"/>
    <mergeCell ref="BB58:BE58"/>
    <mergeCell ref="BF58:BI58"/>
    <mergeCell ref="A58:A60"/>
    <mergeCell ref="B58:B60"/>
    <mergeCell ref="C58:C60"/>
    <mergeCell ref="D58:D60"/>
    <mergeCell ref="E58:E60"/>
    <mergeCell ref="F58:F60"/>
    <mergeCell ref="G58:G60"/>
    <mergeCell ref="H58:H60"/>
    <mergeCell ref="I58:M58"/>
    <mergeCell ref="AC1:AG1"/>
    <mergeCell ref="AH1:AS1"/>
    <mergeCell ref="AT1:AW1"/>
    <mergeCell ref="AX1:BA1"/>
    <mergeCell ref="G1:G3"/>
    <mergeCell ref="H1:H3"/>
    <mergeCell ref="I1:M1"/>
    <mergeCell ref="N1:R1"/>
    <mergeCell ref="S1:W1"/>
    <mergeCell ref="X1:AB1"/>
    <mergeCell ref="AX2:BA2"/>
    <mergeCell ref="A1:A3"/>
    <mergeCell ref="B1:B3"/>
    <mergeCell ref="C1:C3"/>
    <mergeCell ref="D1:D3"/>
    <mergeCell ref="E1:E3"/>
    <mergeCell ref="F1:F3"/>
    <mergeCell ref="BB1:BE1"/>
    <mergeCell ref="BF1:BI1"/>
    <mergeCell ref="DT1:DX1"/>
    <mergeCell ref="BJ1:BN1"/>
    <mergeCell ref="BO1:BS1"/>
    <mergeCell ref="BT1:BX1"/>
    <mergeCell ref="BY1:CC1"/>
    <mergeCell ref="CD1:CG1"/>
    <mergeCell ref="CH1:CK1"/>
    <mergeCell ref="BJ2:BN2"/>
    <mergeCell ref="BO2:BS2"/>
    <mergeCell ref="BT2:BX2"/>
    <mergeCell ref="BY2:CC2"/>
    <mergeCell ref="CD2:CG2"/>
    <mergeCell ref="CH2:CK2"/>
    <mergeCell ref="AL2:AO2"/>
    <mergeCell ref="AP2:AS2"/>
    <mergeCell ref="AT2:AW2"/>
    <mergeCell ref="DY1:EC1"/>
    <mergeCell ref="ED1:EG1"/>
    <mergeCell ref="EH1:EK1"/>
    <mergeCell ref="EL1:EO1"/>
    <mergeCell ref="EP1:ES1"/>
    <mergeCell ref="CL1:CO1"/>
    <mergeCell ref="CP1:CS1"/>
    <mergeCell ref="CT1:DE1"/>
    <mergeCell ref="DF1:DI1"/>
    <mergeCell ref="DJ1:DN1"/>
    <mergeCell ref="DO1:DS1"/>
    <mergeCell ref="GR1:GR2"/>
    <mergeCell ref="GS1:GS2"/>
    <mergeCell ref="GL2:GL3"/>
    <mergeCell ref="GO2:GO3"/>
    <mergeCell ref="GP2:GP3"/>
    <mergeCell ref="ET1:FE1"/>
    <mergeCell ref="FF1:FQ1"/>
    <mergeCell ref="FR1:FV1"/>
    <mergeCell ref="FW1:GA1"/>
    <mergeCell ref="GB1:GF1"/>
    <mergeCell ref="GG1:GJ1"/>
    <mergeCell ref="HL1:HO1"/>
    <mergeCell ref="HP1:HS1"/>
    <mergeCell ref="HT1:HW1"/>
    <mergeCell ref="HX1:IA1"/>
    <mergeCell ref="I2:M2"/>
    <mergeCell ref="N2:R2"/>
    <mergeCell ref="S2:W2"/>
    <mergeCell ref="X2:AB2"/>
    <mergeCell ref="AC2:AG2"/>
    <mergeCell ref="AH2:AK2"/>
    <mergeCell ref="GT1:GT2"/>
    <mergeCell ref="GU1:GU2"/>
    <mergeCell ref="GV1:GY1"/>
    <mergeCell ref="GZ1:HC1"/>
    <mergeCell ref="HD1:HG1"/>
    <mergeCell ref="HH1:HK1"/>
    <mergeCell ref="GV2:GY2"/>
    <mergeCell ref="GZ2:HC2"/>
    <mergeCell ref="HD2:HG2"/>
    <mergeCell ref="HH2:HK2"/>
    <mergeCell ref="GK1:GL1"/>
    <mergeCell ref="GM1:GN1"/>
    <mergeCell ref="GO1:GP1"/>
    <mergeCell ref="GQ1:GQ2"/>
    <mergeCell ref="BB2:BE2"/>
    <mergeCell ref="BF2:BI2"/>
    <mergeCell ref="DT2:DX2"/>
    <mergeCell ref="DY2:EC2"/>
    <mergeCell ref="ED2:EG2"/>
    <mergeCell ref="EH2:EK2"/>
    <mergeCell ref="CL2:CO2"/>
    <mergeCell ref="CP2:CS2"/>
    <mergeCell ref="CT2:CW2"/>
    <mergeCell ref="CX2:DA2"/>
    <mergeCell ref="DB2:DE2"/>
    <mergeCell ref="DF2:DI2"/>
    <mergeCell ref="HL2:HO2"/>
    <mergeCell ref="HP2:HS2"/>
    <mergeCell ref="HT2:HW2"/>
    <mergeCell ref="HX2:IA2"/>
    <mergeCell ref="BJ3:BN3"/>
    <mergeCell ref="BO3:BS3"/>
    <mergeCell ref="BT3:BX3"/>
    <mergeCell ref="BY3:CC3"/>
    <mergeCell ref="DJ3:DN3"/>
    <mergeCell ref="DO3:DS3"/>
    <mergeCell ref="FJ2:FM2"/>
    <mergeCell ref="FN2:FQ2"/>
    <mergeCell ref="FR2:FV2"/>
    <mergeCell ref="FW2:GA2"/>
    <mergeCell ref="GB2:GF2"/>
    <mergeCell ref="GK2:GK3"/>
    <mergeCell ref="EL2:EO2"/>
    <mergeCell ref="EP2:ES2"/>
    <mergeCell ref="ET2:EW2"/>
    <mergeCell ref="EX2:FA2"/>
    <mergeCell ref="FB2:FE2"/>
    <mergeCell ref="FF2:FI2"/>
    <mergeCell ref="DJ2:DN2"/>
    <mergeCell ref="DO2:DS2"/>
    <mergeCell ref="FF8:FQ8"/>
    <mergeCell ref="FF9:FQ9"/>
    <mergeCell ref="GG10:GJ10"/>
    <mergeCell ref="DT3:DX3"/>
    <mergeCell ref="DY3:EC3"/>
    <mergeCell ref="FF4:FQ4"/>
    <mergeCell ref="FF5:FQ5"/>
    <mergeCell ref="FF6:FQ6"/>
    <mergeCell ref="FF7:FQ7"/>
    <mergeCell ref="FF10:FQ10"/>
    <mergeCell ref="FF49:FQ49"/>
    <mergeCell ref="GG49:GJ49"/>
    <mergeCell ref="FF41:FQ41"/>
    <mergeCell ref="GG41:GJ41"/>
    <mergeCell ref="FF33:FQ33"/>
    <mergeCell ref="GG33:GJ33"/>
    <mergeCell ref="FF24:FQ24"/>
    <mergeCell ref="FF17:FQ17"/>
    <mergeCell ref="GG17:GJ17"/>
    <mergeCell ref="FF25:FQ25"/>
    <mergeCell ref="GG25:GJ2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60"/>
  <sheetViews>
    <sheetView workbookViewId="0">
      <selection activeCell="A10" sqref="A10:IA10"/>
    </sheetView>
  </sheetViews>
  <sheetFormatPr defaultRowHeight="15" x14ac:dyDescent="0.25"/>
  <cols>
    <col min="1" max="1" width="33.7109375" customWidth="1"/>
    <col min="2" max="2" width="31.42578125" customWidth="1"/>
    <col min="3" max="3" width="16.85546875" customWidth="1"/>
    <col min="4" max="4" width="16.140625" customWidth="1"/>
    <col min="5" max="5" width="17.5703125" customWidth="1"/>
    <col min="6" max="6" width="28.85546875" customWidth="1"/>
    <col min="7" max="7" width="15.7109375" customWidth="1"/>
    <col min="8" max="8" width="15.85546875" customWidth="1"/>
    <col min="9" max="9" width="16" customWidth="1"/>
    <col min="10" max="10" width="16.140625" customWidth="1"/>
    <col min="11" max="11" width="14.7109375" customWidth="1"/>
    <col min="12" max="12" width="15.7109375" customWidth="1"/>
    <col min="13" max="13" width="12.140625" customWidth="1"/>
    <col min="14" max="14" width="12.28515625" customWidth="1"/>
    <col min="15" max="15" width="14.7109375" customWidth="1"/>
    <col min="16" max="16" width="11" customWidth="1"/>
    <col min="17" max="17" width="13.42578125" customWidth="1"/>
    <col min="18" max="18" width="11.5703125" customWidth="1"/>
    <col min="19" max="20" width="12" customWidth="1"/>
    <col min="21" max="21" width="11.5703125" customWidth="1"/>
    <col min="22" max="22" width="11.85546875" customWidth="1"/>
    <col min="23" max="23" width="12.42578125" customWidth="1"/>
    <col min="24" max="24" width="10.85546875" customWidth="1"/>
    <col min="25" max="25" width="12.140625" customWidth="1"/>
    <col min="26" max="26" width="10.7109375" bestFit="1" customWidth="1"/>
    <col min="27" max="27" width="11" customWidth="1"/>
    <col min="28" max="28" width="13" customWidth="1"/>
    <col min="29" max="29" width="17.42578125" style="110" customWidth="1"/>
    <col min="30" max="30" width="16.7109375" style="110" customWidth="1"/>
    <col min="31" max="31" width="13.85546875" style="110" customWidth="1"/>
    <col min="32" max="32" width="16.5703125" style="110" customWidth="1"/>
    <col min="33" max="33" width="13.5703125" customWidth="1"/>
    <col min="34" max="34" width="10.7109375" bestFit="1" customWidth="1"/>
    <col min="35" max="35" width="11.42578125" customWidth="1"/>
    <col min="36" max="36" width="11.85546875" customWidth="1"/>
    <col min="37" max="37" width="11.140625" customWidth="1"/>
    <col min="38" max="39" width="11.7109375" customWidth="1"/>
    <col min="40" max="40" width="11.140625" customWidth="1"/>
    <col min="41" max="41" width="10.7109375" bestFit="1" customWidth="1"/>
    <col min="42" max="42" width="10.5703125" bestFit="1" customWidth="1"/>
    <col min="43" max="43" width="11.7109375" customWidth="1"/>
    <col min="44" max="44" width="10.5703125" customWidth="1"/>
    <col min="45" max="46" width="10.5703125" bestFit="1" customWidth="1"/>
    <col min="47" max="48" width="11.42578125" customWidth="1"/>
    <col min="49" max="49" width="11.5703125" customWidth="1"/>
    <col min="50" max="50" width="11" customWidth="1"/>
    <col min="51" max="52" width="11.85546875" customWidth="1"/>
    <col min="53" max="54" width="13.140625" customWidth="1"/>
    <col min="55" max="55" width="12.5703125" customWidth="1"/>
    <col min="56" max="56" width="11.28515625" customWidth="1"/>
    <col min="57" max="57" width="11.140625" customWidth="1"/>
    <col min="58" max="58" width="10.85546875" customWidth="1"/>
    <col min="59" max="59" width="12.140625" customWidth="1"/>
    <col min="60" max="60" width="12" customWidth="1"/>
    <col min="61" max="62" width="11.5703125" customWidth="1"/>
    <col min="63" max="63" width="12" customWidth="1"/>
    <col min="64" max="64" width="11.85546875" customWidth="1"/>
    <col min="65" max="65" width="11.5703125" customWidth="1"/>
    <col min="66" max="66" width="11.42578125" customWidth="1"/>
    <col min="67" max="67" width="11.140625" customWidth="1"/>
    <col min="68" max="68" width="11.85546875" customWidth="1"/>
    <col min="69" max="69" width="11" customWidth="1"/>
    <col min="70" max="70" width="12.42578125" customWidth="1"/>
    <col min="71" max="71" width="14.7109375" customWidth="1"/>
    <col min="72" max="72" width="11.5703125" customWidth="1"/>
    <col min="73" max="73" width="12.5703125" customWidth="1"/>
    <col min="74" max="74" width="12.42578125" customWidth="1"/>
    <col min="75" max="75" width="11.5703125" customWidth="1"/>
    <col min="76" max="76" width="10.5703125" customWidth="1"/>
    <col min="77" max="77" width="11.5703125" customWidth="1"/>
    <col min="78" max="78" width="11" customWidth="1"/>
    <col min="79" max="79" width="11.140625" customWidth="1"/>
    <col min="80" max="80" width="11.42578125" customWidth="1"/>
    <col min="81" max="81" width="11" customWidth="1"/>
    <col min="82" max="82" width="12.140625" customWidth="1"/>
    <col min="83" max="83" width="11.28515625" customWidth="1"/>
    <col min="84" max="84" width="11" customWidth="1"/>
    <col min="85" max="85" width="12.28515625" customWidth="1"/>
    <col min="86" max="86" width="10.7109375" bestFit="1" customWidth="1"/>
    <col min="87" max="87" width="11.28515625" customWidth="1"/>
    <col min="88" max="88" width="12.140625" customWidth="1"/>
    <col min="89" max="89" width="11.85546875" customWidth="1"/>
    <col min="90" max="90" width="10.7109375" bestFit="1" customWidth="1"/>
    <col min="91" max="91" width="11.85546875" customWidth="1"/>
    <col min="92" max="92" width="12" customWidth="1"/>
    <col min="93" max="93" width="12.42578125" customWidth="1"/>
    <col min="94" max="94" width="16.42578125" customWidth="1"/>
    <col min="95" max="95" width="14.5703125" customWidth="1"/>
    <col min="96" max="96" width="18" customWidth="1"/>
    <col min="97" max="97" width="19.140625" customWidth="1"/>
    <col min="98" max="98" width="13.42578125" customWidth="1"/>
    <col min="99" max="99" width="13.28515625" bestFit="1" customWidth="1"/>
    <col min="100" max="100" width="13.140625" customWidth="1"/>
    <col min="101" max="101" width="10.7109375" bestFit="1" customWidth="1"/>
    <col min="102" max="102" width="14.7109375" customWidth="1"/>
    <col min="103" max="103" width="13.28515625" bestFit="1" customWidth="1"/>
    <col min="104" max="104" width="13.7109375" customWidth="1"/>
    <col min="105" max="105" width="10.42578125" customWidth="1"/>
    <col min="106" max="106" width="13.140625" customWidth="1"/>
    <col min="107" max="107" width="13.28515625" bestFit="1" customWidth="1"/>
    <col min="108" max="108" width="13.7109375" customWidth="1"/>
    <col min="109" max="109" width="11" customWidth="1"/>
    <col min="110" max="110" width="13.5703125" customWidth="1"/>
    <col min="111" max="112" width="13.28515625" bestFit="1" customWidth="1"/>
    <col min="113" max="113" width="11.28515625" customWidth="1"/>
    <col min="114" max="114" width="13.85546875" customWidth="1"/>
    <col min="115" max="116" width="9.28515625" bestFit="1" customWidth="1"/>
    <col min="117" max="117" width="12.28515625" customWidth="1"/>
    <col min="118" max="118" width="9.28515625" bestFit="1" customWidth="1"/>
    <col min="119" max="119" width="13.28515625" bestFit="1" customWidth="1"/>
    <col min="120" max="120" width="10.5703125" bestFit="1" customWidth="1"/>
    <col min="121" max="122" width="9.28515625" bestFit="1" customWidth="1"/>
    <col min="123" max="123" width="10.5703125" bestFit="1" customWidth="1"/>
    <col min="124" max="124" width="13.28515625" bestFit="1" customWidth="1"/>
    <col min="125" max="125" width="10.5703125" bestFit="1" customWidth="1"/>
    <col min="126" max="126" width="11.7109375" customWidth="1"/>
    <col min="127" max="127" width="10.5703125" bestFit="1" customWidth="1"/>
    <col min="129" max="129" width="11.7109375" customWidth="1"/>
    <col min="134" max="134" width="11.7109375" bestFit="1" customWidth="1"/>
    <col min="135" max="135" width="12.42578125" customWidth="1"/>
    <col min="136" max="136" width="11.7109375" bestFit="1" customWidth="1"/>
    <col min="138" max="138" width="10.7109375" bestFit="1" customWidth="1"/>
    <col min="139" max="139" width="11.28515625" customWidth="1"/>
    <col min="140" max="140" width="11.7109375" bestFit="1" customWidth="1"/>
    <col min="145" max="145" width="11" customWidth="1"/>
    <col min="146" max="146" width="13.7109375" customWidth="1"/>
    <col min="147" max="147" width="14.5703125" customWidth="1"/>
    <col min="148" max="148" width="8.140625" bestFit="1" customWidth="1"/>
    <col min="149" max="149" width="17.28515625" customWidth="1"/>
    <col min="150" max="150" width="12.85546875" customWidth="1"/>
    <col min="151" max="152" width="11.42578125" customWidth="1"/>
    <col min="153" max="153" width="11.7109375" customWidth="1"/>
    <col min="154" max="155" width="12" customWidth="1"/>
    <col min="156" max="156" width="11" customWidth="1"/>
    <col min="157" max="157" width="12.140625" customWidth="1"/>
    <col min="158" max="158" width="11" customWidth="1"/>
    <col min="159" max="159" width="11.7109375" customWidth="1"/>
    <col min="160" max="160" width="11.42578125" customWidth="1"/>
    <col min="161" max="161" width="10.85546875" customWidth="1"/>
    <col min="162" max="162" width="9.85546875" customWidth="1"/>
    <col min="179" max="179" width="9.5703125" bestFit="1" customWidth="1"/>
    <col min="180" max="180" width="10.5703125" customWidth="1"/>
    <col min="181" max="181" width="11.140625" customWidth="1"/>
    <col min="182" max="182" width="12" customWidth="1"/>
    <col min="184" max="184" width="16.5703125" style="110" customWidth="1"/>
    <col min="185" max="185" width="15.7109375" style="110" customWidth="1"/>
    <col min="186" max="186" width="14" style="110" customWidth="1"/>
    <col min="187" max="187" width="14.42578125" style="110" customWidth="1"/>
    <col min="188" max="188" width="9.140625" style="110"/>
    <col min="193" max="193" width="15.140625" customWidth="1"/>
    <col min="194" max="194" width="16" customWidth="1"/>
    <col min="195" max="195" width="15.5703125" customWidth="1"/>
    <col min="196" max="196" width="14.7109375" customWidth="1"/>
    <col min="197" max="197" width="15.85546875" customWidth="1"/>
    <col min="198" max="198" width="15" customWidth="1"/>
    <col min="199" max="199" width="29.42578125" customWidth="1"/>
    <col min="200" max="200" width="23.7109375" customWidth="1"/>
    <col min="201" max="201" width="29" customWidth="1"/>
    <col min="202" max="202" width="25.28515625" customWidth="1"/>
    <col min="203" max="203" width="18.42578125" customWidth="1"/>
    <col min="204" max="204" width="12" customWidth="1"/>
    <col min="205" max="205" width="11.5703125" customWidth="1"/>
    <col min="206" max="206" width="12.5703125" customWidth="1"/>
    <col min="208" max="208" width="11.5703125" customWidth="1"/>
    <col min="209" max="209" width="11.42578125" customWidth="1"/>
    <col min="210" max="210" width="12.42578125" customWidth="1"/>
    <col min="212" max="212" width="12.140625" customWidth="1"/>
    <col min="213" max="213" width="11.140625" customWidth="1"/>
    <col min="214" max="214" width="12.42578125" customWidth="1"/>
    <col min="216" max="216" width="12.140625" customWidth="1"/>
    <col min="217" max="217" width="12.7109375" customWidth="1"/>
    <col min="218" max="218" width="11.28515625" customWidth="1"/>
    <col min="352" max="352" width="10.42578125" customWidth="1"/>
    <col min="387" max="387" width="9.140625" customWidth="1"/>
  </cols>
  <sheetData>
    <row r="1" spans="1:243" s="2" customFormat="1" ht="30.75" customHeight="1" x14ac:dyDescent="0.25">
      <c r="A1" s="231" t="s">
        <v>77</v>
      </c>
      <c r="B1" s="232" t="s">
        <v>1</v>
      </c>
      <c r="C1" s="233" t="s">
        <v>2</v>
      </c>
      <c r="D1" s="236" t="s">
        <v>3</v>
      </c>
      <c r="E1" s="236" t="s">
        <v>4</v>
      </c>
      <c r="F1" s="236" t="s">
        <v>5</v>
      </c>
      <c r="G1" s="236" t="s">
        <v>6</v>
      </c>
      <c r="H1" s="236" t="s">
        <v>7</v>
      </c>
      <c r="I1" s="219" t="s">
        <v>8</v>
      </c>
      <c r="J1" s="220"/>
      <c r="K1" s="220"/>
      <c r="L1" s="220"/>
      <c r="M1" s="220"/>
      <c r="N1" s="219" t="s">
        <v>9</v>
      </c>
      <c r="O1" s="220"/>
      <c r="P1" s="220"/>
      <c r="Q1" s="220"/>
      <c r="R1" s="220"/>
      <c r="S1" s="226" t="s">
        <v>10</v>
      </c>
      <c r="T1" s="227"/>
      <c r="U1" s="227"/>
      <c r="V1" s="227"/>
      <c r="W1" s="227"/>
      <c r="X1" s="226" t="s">
        <v>10</v>
      </c>
      <c r="Y1" s="227"/>
      <c r="Z1" s="227"/>
      <c r="AA1" s="227"/>
      <c r="AB1" s="227"/>
      <c r="AC1" s="239" t="s">
        <v>10</v>
      </c>
      <c r="AD1" s="240"/>
      <c r="AE1" s="240"/>
      <c r="AF1" s="240"/>
      <c r="AG1" s="240"/>
      <c r="AH1" s="226" t="s">
        <v>11</v>
      </c>
      <c r="AI1" s="227"/>
      <c r="AJ1" s="227"/>
      <c r="AK1" s="227"/>
      <c r="AL1" s="227"/>
      <c r="AM1" s="227"/>
      <c r="AN1" s="227"/>
      <c r="AO1" s="227"/>
      <c r="AP1" s="227"/>
      <c r="AQ1" s="227"/>
      <c r="AR1" s="227"/>
      <c r="AS1" s="243"/>
      <c r="AT1" s="239" t="s">
        <v>12</v>
      </c>
      <c r="AU1" s="240"/>
      <c r="AV1" s="240"/>
      <c r="AW1" s="240"/>
      <c r="AX1" s="239" t="s">
        <v>12</v>
      </c>
      <c r="AY1" s="240"/>
      <c r="AZ1" s="240"/>
      <c r="BA1" s="240"/>
      <c r="BB1" s="239" t="s">
        <v>12</v>
      </c>
      <c r="BC1" s="240"/>
      <c r="BD1" s="240"/>
      <c r="BE1" s="240"/>
      <c r="BF1" s="239" t="s">
        <v>12</v>
      </c>
      <c r="BG1" s="240"/>
      <c r="BH1" s="240"/>
      <c r="BI1" s="240"/>
      <c r="BJ1" s="241" t="s">
        <v>12</v>
      </c>
      <c r="BK1" s="241"/>
      <c r="BL1" s="241"/>
      <c r="BM1" s="241"/>
      <c r="BN1" s="241"/>
      <c r="BO1" s="241" t="s">
        <v>12</v>
      </c>
      <c r="BP1" s="241"/>
      <c r="BQ1" s="241"/>
      <c r="BR1" s="241"/>
      <c r="BS1" s="241"/>
      <c r="BT1" s="241" t="s">
        <v>12</v>
      </c>
      <c r="BU1" s="241"/>
      <c r="BV1" s="241"/>
      <c r="BW1" s="241"/>
      <c r="BX1" s="241"/>
      <c r="BY1" s="241" t="s">
        <v>12</v>
      </c>
      <c r="BZ1" s="241"/>
      <c r="CA1" s="241"/>
      <c r="CB1" s="241"/>
      <c r="CC1" s="241"/>
      <c r="CD1" s="239" t="s">
        <v>12</v>
      </c>
      <c r="CE1" s="240"/>
      <c r="CF1" s="240"/>
      <c r="CG1" s="240"/>
      <c r="CH1" s="239" t="s">
        <v>12</v>
      </c>
      <c r="CI1" s="240"/>
      <c r="CJ1" s="240"/>
      <c r="CK1" s="240"/>
      <c r="CL1" s="226" t="s">
        <v>12</v>
      </c>
      <c r="CM1" s="227"/>
      <c r="CN1" s="227"/>
      <c r="CO1" s="227"/>
      <c r="CP1" s="226" t="s">
        <v>12</v>
      </c>
      <c r="CQ1" s="227"/>
      <c r="CR1" s="227"/>
      <c r="CS1" s="227"/>
      <c r="CT1" s="228" t="s">
        <v>13</v>
      </c>
      <c r="CU1" s="229"/>
      <c r="CV1" s="229"/>
      <c r="CW1" s="229"/>
      <c r="CX1" s="229"/>
      <c r="CY1" s="229"/>
      <c r="CZ1" s="229"/>
      <c r="DA1" s="229"/>
      <c r="DB1" s="229"/>
      <c r="DC1" s="229"/>
      <c r="DD1" s="229"/>
      <c r="DE1" s="230"/>
      <c r="DF1" s="163" t="s">
        <v>14</v>
      </c>
      <c r="DG1" s="164"/>
      <c r="DH1" s="164"/>
      <c r="DI1" s="165"/>
      <c r="DJ1" s="163" t="s">
        <v>14</v>
      </c>
      <c r="DK1" s="164"/>
      <c r="DL1" s="164"/>
      <c r="DM1" s="164"/>
      <c r="DN1" s="165"/>
      <c r="DO1" s="163" t="s">
        <v>14</v>
      </c>
      <c r="DP1" s="164"/>
      <c r="DQ1" s="164"/>
      <c r="DR1" s="164"/>
      <c r="DS1" s="165"/>
      <c r="DT1" s="163" t="s">
        <v>14</v>
      </c>
      <c r="DU1" s="164"/>
      <c r="DV1" s="164"/>
      <c r="DW1" s="164"/>
      <c r="DX1" s="165"/>
      <c r="DY1" s="163" t="s">
        <v>14</v>
      </c>
      <c r="DZ1" s="164"/>
      <c r="EA1" s="164"/>
      <c r="EB1" s="164"/>
      <c r="EC1" s="165"/>
      <c r="ED1" s="163" t="s">
        <v>14</v>
      </c>
      <c r="EE1" s="164"/>
      <c r="EF1" s="164"/>
      <c r="EG1" s="165"/>
      <c r="EH1" s="163" t="s">
        <v>14</v>
      </c>
      <c r="EI1" s="164"/>
      <c r="EJ1" s="164"/>
      <c r="EK1" s="165"/>
      <c r="EL1" s="192" t="s">
        <v>14</v>
      </c>
      <c r="EM1" s="193"/>
      <c r="EN1" s="193"/>
      <c r="EO1" s="194"/>
      <c r="EP1" s="192" t="s">
        <v>14</v>
      </c>
      <c r="EQ1" s="193"/>
      <c r="ER1" s="193"/>
      <c r="ES1" s="194"/>
      <c r="ET1" s="195" t="s">
        <v>15</v>
      </c>
      <c r="EU1" s="196"/>
      <c r="EV1" s="196"/>
      <c r="EW1" s="196"/>
      <c r="EX1" s="196"/>
      <c r="EY1" s="196"/>
      <c r="EZ1" s="196"/>
      <c r="FA1" s="196"/>
      <c r="FB1" s="196"/>
      <c r="FC1" s="196"/>
      <c r="FD1" s="196"/>
      <c r="FE1" s="197"/>
      <c r="FF1" s="216" t="s">
        <v>16</v>
      </c>
      <c r="FG1" s="217"/>
      <c r="FH1" s="217"/>
      <c r="FI1" s="217"/>
      <c r="FJ1" s="217"/>
      <c r="FK1" s="217"/>
      <c r="FL1" s="217"/>
      <c r="FM1" s="217"/>
      <c r="FN1" s="217"/>
      <c r="FO1" s="217"/>
      <c r="FP1" s="217"/>
      <c r="FQ1" s="218"/>
      <c r="FR1" s="219" t="s">
        <v>17</v>
      </c>
      <c r="FS1" s="220"/>
      <c r="FT1" s="220"/>
      <c r="FU1" s="220"/>
      <c r="FV1" s="220"/>
      <c r="FW1" s="219" t="s">
        <v>17</v>
      </c>
      <c r="FX1" s="220"/>
      <c r="FY1" s="220"/>
      <c r="FZ1" s="220"/>
      <c r="GA1" s="220"/>
      <c r="GB1" s="221" t="s">
        <v>17</v>
      </c>
      <c r="GC1" s="222"/>
      <c r="GD1" s="222"/>
      <c r="GE1" s="222"/>
      <c r="GF1" s="222"/>
      <c r="GG1" s="223" t="s">
        <v>18</v>
      </c>
      <c r="GH1" s="224"/>
      <c r="GI1" s="224"/>
      <c r="GJ1" s="225"/>
      <c r="GK1" s="209" t="s">
        <v>19</v>
      </c>
      <c r="GL1" s="210"/>
      <c r="GM1" s="163" t="s">
        <v>20</v>
      </c>
      <c r="GN1" s="165"/>
      <c r="GO1" s="211" t="s">
        <v>21</v>
      </c>
      <c r="GP1" s="212"/>
      <c r="GQ1" s="213" t="s">
        <v>22</v>
      </c>
      <c r="GR1" s="213" t="s">
        <v>23</v>
      </c>
      <c r="GS1" s="204" t="s">
        <v>24</v>
      </c>
      <c r="GT1" s="204" t="s">
        <v>25</v>
      </c>
      <c r="GU1" s="204" t="s">
        <v>26</v>
      </c>
      <c r="GV1" s="206" t="s">
        <v>27</v>
      </c>
      <c r="GW1" s="207"/>
      <c r="GX1" s="207"/>
      <c r="GY1" s="208"/>
      <c r="GZ1" s="206" t="s">
        <v>27</v>
      </c>
      <c r="HA1" s="207"/>
      <c r="HB1" s="207"/>
      <c r="HC1" s="208"/>
      <c r="HD1" s="206" t="s">
        <v>27</v>
      </c>
      <c r="HE1" s="207"/>
      <c r="HF1" s="207"/>
      <c r="HG1" s="208"/>
      <c r="HH1" s="206" t="s">
        <v>27</v>
      </c>
      <c r="HI1" s="207"/>
      <c r="HJ1" s="207"/>
      <c r="HK1" s="208"/>
      <c r="HL1" s="201" t="s">
        <v>28</v>
      </c>
      <c r="HM1" s="202"/>
      <c r="HN1" s="202"/>
      <c r="HO1" s="203"/>
      <c r="HP1" s="201" t="s">
        <v>28</v>
      </c>
      <c r="HQ1" s="202"/>
      <c r="HR1" s="202"/>
      <c r="HS1" s="203"/>
      <c r="HT1" s="201" t="s">
        <v>28</v>
      </c>
      <c r="HU1" s="202"/>
      <c r="HV1" s="202"/>
      <c r="HW1" s="203"/>
      <c r="HX1" s="201" t="s">
        <v>28</v>
      </c>
      <c r="HY1" s="202"/>
      <c r="HZ1" s="202"/>
      <c r="IA1" s="203"/>
      <c r="IB1" s="1"/>
      <c r="IC1" s="1"/>
      <c r="ID1" s="1"/>
      <c r="IE1" s="1"/>
      <c r="IF1" s="1"/>
      <c r="IG1" s="1"/>
      <c r="IH1" s="1"/>
      <c r="II1" s="1"/>
    </row>
    <row r="2" spans="1:243" s="2" customFormat="1" ht="15.75" customHeight="1" x14ac:dyDescent="0.25">
      <c r="A2" s="231"/>
      <c r="B2" s="232"/>
      <c r="C2" s="234"/>
      <c r="D2" s="237"/>
      <c r="E2" s="237"/>
      <c r="F2" s="237"/>
      <c r="G2" s="237"/>
      <c r="H2" s="237"/>
      <c r="I2" s="184" t="s">
        <v>29</v>
      </c>
      <c r="J2" s="185"/>
      <c r="K2" s="185"/>
      <c r="L2" s="185"/>
      <c r="M2" s="186"/>
      <c r="N2" s="181" t="s">
        <v>30</v>
      </c>
      <c r="O2" s="182"/>
      <c r="P2" s="182"/>
      <c r="Q2" s="182"/>
      <c r="R2" s="183"/>
      <c r="S2" s="184" t="s">
        <v>31</v>
      </c>
      <c r="T2" s="185"/>
      <c r="U2" s="185"/>
      <c r="V2" s="185"/>
      <c r="W2" s="186"/>
      <c r="X2" s="181" t="s">
        <v>32</v>
      </c>
      <c r="Y2" s="182"/>
      <c r="Z2" s="182"/>
      <c r="AA2" s="182"/>
      <c r="AB2" s="183"/>
      <c r="AC2" s="198" t="s">
        <v>33</v>
      </c>
      <c r="AD2" s="199"/>
      <c r="AE2" s="199"/>
      <c r="AF2" s="199"/>
      <c r="AG2" s="200"/>
      <c r="AH2" s="181" t="s">
        <v>34</v>
      </c>
      <c r="AI2" s="182"/>
      <c r="AJ2" s="182"/>
      <c r="AK2" s="183"/>
      <c r="AL2" s="181" t="s">
        <v>35</v>
      </c>
      <c r="AM2" s="182"/>
      <c r="AN2" s="182"/>
      <c r="AO2" s="183"/>
      <c r="AP2" s="181" t="s">
        <v>36</v>
      </c>
      <c r="AQ2" s="182"/>
      <c r="AR2" s="182"/>
      <c r="AS2" s="183"/>
      <c r="AT2" s="198" t="s">
        <v>37</v>
      </c>
      <c r="AU2" s="199"/>
      <c r="AV2" s="199"/>
      <c r="AW2" s="200"/>
      <c r="AX2" s="187" t="s">
        <v>38</v>
      </c>
      <c r="AY2" s="188"/>
      <c r="AZ2" s="188"/>
      <c r="BA2" s="189"/>
      <c r="BB2" s="198" t="s">
        <v>36</v>
      </c>
      <c r="BC2" s="199"/>
      <c r="BD2" s="199"/>
      <c r="BE2" s="200"/>
      <c r="BF2" s="187" t="s">
        <v>39</v>
      </c>
      <c r="BG2" s="188"/>
      <c r="BH2" s="188"/>
      <c r="BI2" s="189"/>
      <c r="BJ2" s="169" t="s">
        <v>40</v>
      </c>
      <c r="BK2" s="170"/>
      <c r="BL2" s="170"/>
      <c r="BM2" s="170"/>
      <c r="BN2" s="170"/>
      <c r="BO2" s="242" t="s">
        <v>40</v>
      </c>
      <c r="BP2" s="242"/>
      <c r="BQ2" s="242"/>
      <c r="BR2" s="242"/>
      <c r="BS2" s="242"/>
      <c r="BT2" s="242" t="s">
        <v>40</v>
      </c>
      <c r="BU2" s="242"/>
      <c r="BV2" s="242"/>
      <c r="BW2" s="242"/>
      <c r="BX2" s="242"/>
      <c r="BY2" s="242" t="s">
        <v>40</v>
      </c>
      <c r="BZ2" s="242"/>
      <c r="CA2" s="242"/>
      <c r="CB2" s="242"/>
      <c r="CC2" s="242"/>
      <c r="CD2" s="187" t="s">
        <v>41</v>
      </c>
      <c r="CE2" s="188"/>
      <c r="CF2" s="188"/>
      <c r="CG2" s="189"/>
      <c r="CH2" s="198" t="s">
        <v>42</v>
      </c>
      <c r="CI2" s="199"/>
      <c r="CJ2" s="199"/>
      <c r="CK2" s="200"/>
      <c r="CL2" s="181" t="s">
        <v>43</v>
      </c>
      <c r="CM2" s="182"/>
      <c r="CN2" s="182"/>
      <c r="CO2" s="183"/>
      <c r="CP2" s="184" t="s">
        <v>44</v>
      </c>
      <c r="CQ2" s="185"/>
      <c r="CR2" s="185"/>
      <c r="CS2" s="185"/>
      <c r="CT2" s="187" t="s">
        <v>37</v>
      </c>
      <c r="CU2" s="188"/>
      <c r="CV2" s="188"/>
      <c r="CW2" s="189"/>
      <c r="CX2" s="198" t="s">
        <v>38</v>
      </c>
      <c r="CY2" s="199"/>
      <c r="CZ2" s="199"/>
      <c r="DA2" s="200"/>
      <c r="DB2" s="187" t="s">
        <v>36</v>
      </c>
      <c r="DC2" s="188"/>
      <c r="DD2" s="188"/>
      <c r="DE2" s="189"/>
      <c r="DF2" s="163" t="s">
        <v>39</v>
      </c>
      <c r="DG2" s="164"/>
      <c r="DH2" s="164"/>
      <c r="DI2" s="165"/>
      <c r="DJ2" s="163" t="s">
        <v>40</v>
      </c>
      <c r="DK2" s="164"/>
      <c r="DL2" s="164"/>
      <c r="DM2" s="164"/>
      <c r="DN2" s="165"/>
      <c r="DO2" s="163" t="s">
        <v>40</v>
      </c>
      <c r="DP2" s="164"/>
      <c r="DQ2" s="164"/>
      <c r="DR2" s="164"/>
      <c r="DS2" s="165"/>
      <c r="DT2" s="163" t="s">
        <v>40</v>
      </c>
      <c r="DU2" s="164"/>
      <c r="DV2" s="164"/>
      <c r="DW2" s="164"/>
      <c r="DX2" s="165"/>
      <c r="DY2" s="163" t="s">
        <v>40</v>
      </c>
      <c r="DZ2" s="164"/>
      <c r="EA2" s="164"/>
      <c r="EB2" s="164"/>
      <c r="EC2" s="165"/>
      <c r="ED2" s="163" t="s">
        <v>41</v>
      </c>
      <c r="EE2" s="164"/>
      <c r="EF2" s="164"/>
      <c r="EG2" s="165"/>
      <c r="EH2" s="163" t="s">
        <v>45</v>
      </c>
      <c r="EI2" s="164"/>
      <c r="EJ2" s="164"/>
      <c r="EK2" s="165"/>
      <c r="EL2" s="192" t="s">
        <v>43</v>
      </c>
      <c r="EM2" s="193"/>
      <c r="EN2" s="193"/>
      <c r="EO2" s="194"/>
      <c r="EP2" s="192" t="s">
        <v>44</v>
      </c>
      <c r="EQ2" s="193"/>
      <c r="ER2" s="193"/>
      <c r="ES2" s="194"/>
      <c r="ET2" s="195" t="s">
        <v>46</v>
      </c>
      <c r="EU2" s="196"/>
      <c r="EV2" s="196"/>
      <c r="EW2" s="197"/>
      <c r="EX2" s="166" t="s">
        <v>47</v>
      </c>
      <c r="EY2" s="167"/>
      <c r="EZ2" s="167"/>
      <c r="FA2" s="168"/>
      <c r="FB2" s="166" t="s">
        <v>48</v>
      </c>
      <c r="FC2" s="167"/>
      <c r="FD2" s="167"/>
      <c r="FE2" s="168"/>
      <c r="FF2" s="178" t="s">
        <v>49</v>
      </c>
      <c r="FG2" s="179"/>
      <c r="FH2" s="179"/>
      <c r="FI2" s="180"/>
      <c r="FJ2" s="175" t="s">
        <v>50</v>
      </c>
      <c r="FK2" s="176"/>
      <c r="FL2" s="176"/>
      <c r="FM2" s="177"/>
      <c r="FN2" s="178" t="s">
        <v>51</v>
      </c>
      <c r="FO2" s="179"/>
      <c r="FP2" s="179"/>
      <c r="FQ2" s="180"/>
      <c r="FR2" s="181" t="s">
        <v>52</v>
      </c>
      <c r="FS2" s="182"/>
      <c r="FT2" s="182"/>
      <c r="FU2" s="182"/>
      <c r="FV2" s="183"/>
      <c r="FW2" s="184" t="s">
        <v>53</v>
      </c>
      <c r="FX2" s="185"/>
      <c r="FY2" s="185"/>
      <c r="FZ2" s="185"/>
      <c r="GA2" s="186"/>
      <c r="GB2" s="187" t="s">
        <v>54</v>
      </c>
      <c r="GC2" s="188"/>
      <c r="GD2" s="188"/>
      <c r="GE2" s="188"/>
      <c r="GF2" s="189"/>
      <c r="GG2" s="3" t="s">
        <v>55</v>
      </c>
      <c r="GH2" s="4" t="s">
        <v>56</v>
      </c>
      <c r="GI2" s="4" t="s">
        <v>57</v>
      </c>
      <c r="GJ2" s="4" t="s">
        <v>58</v>
      </c>
      <c r="GK2" s="190" t="s">
        <v>59</v>
      </c>
      <c r="GL2" s="190" t="s">
        <v>60</v>
      </c>
      <c r="GM2" s="5" t="s">
        <v>61</v>
      </c>
      <c r="GN2" s="5" t="s">
        <v>62</v>
      </c>
      <c r="GO2" s="204" t="s">
        <v>63</v>
      </c>
      <c r="GP2" s="214" t="s">
        <v>64</v>
      </c>
      <c r="GQ2" s="213"/>
      <c r="GR2" s="213"/>
      <c r="GS2" s="205"/>
      <c r="GT2" s="205"/>
      <c r="GU2" s="205"/>
      <c r="GV2" s="206" t="s">
        <v>65</v>
      </c>
      <c r="GW2" s="207"/>
      <c r="GX2" s="207"/>
      <c r="GY2" s="208"/>
      <c r="GZ2" s="206" t="s">
        <v>66</v>
      </c>
      <c r="HA2" s="207"/>
      <c r="HB2" s="207"/>
      <c r="HC2" s="208"/>
      <c r="HD2" s="206" t="s">
        <v>36</v>
      </c>
      <c r="HE2" s="207"/>
      <c r="HF2" s="207"/>
      <c r="HG2" s="208"/>
      <c r="HH2" s="206" t="s">
        <v>39</v>
      </c>
      <c r="HI2" s="207"/>
      <c r="HJ2" s="207"/>
      <c r="HK2" s="208"/>
      <c r="HL2" s="166" t="s">
        <v>37</v>
      </c>
      <c r="HM2" s="167"/>
      <c r="HN2" s="167"/>
      <c r="HO2" s="168"/>
      <c r="HP2" s="166" t="s">
        <v>38</v>
      </c>
      <c r="HQ2" s="167"/>
      <c r="HR2" s="167"/>
      <c r="HS2" s="168"/>
      <c r="HT2" s="166" t="s">
        <v>67</v>
      </c>
      <c r="HU2" s="167"/>
      <c r="HV2" s="167"/>
      <c r="HW2" s="168"/>
      <c r="HX2" s="166" t="s">
        <v>39</v>
      </c>
      <c r="HY2" s="167"/>
      <c r="HZ2" s="167"/>
      <c r="IA2" s="168"/>
      <c r="IB2" s="1"/>
      <c r="IC2" s="1"/>
      <c r="ID2" s="1"/>
      <c r="IE2" s="1"/>
      <c r="IF2" s="1"/>
      <c r="IG2" s="1"/>
      <c r="IH2" s="1"/>
      <c r="II2" s="1"/>
    </row>
    <row r="3" spans="1:243" s="2" customFormat="1" ht="15.75" x14ac:dyDescent="0.25">
      <c r="A3" s="231"/>
      <c r="B3" s="232"/>
      <c r="C3" s="235"/>
      <c r="D3" s="238"/>
      <c r="E3" s="238"/>
      <c r="F3" s="238"/>
      <c r="G3" s="238"/>
      <c r="H3" s="238"/>
      <c r="I3" s="10" t="s">
        <v>68</v>
      </c>
      <c r="J3" s="25" t="s">
        <v>55</v>
      </c>
      <c r="K3" s="25" t="s">
        <v>56</v>
      </c>
      <c r="L3" s="25" t="s">
        <v>57</v>
      </c>
      <c r="M3" s="25" t="s">
        <v>58</v>
      </c>
      <c r="N3" s="26" t="s">
        <v>68</v>
      </c>
      <c r="O3" s="27" t="s">
        <v>55</v>
      </c>
      <c r="P3" s="26" t="s">
        <v>56</v>
      </c>
      <c r="Q3" s="26" t="s">
        <v>57</v>
      </c>
      <c r="R3" s="26" t="s">
        <v>58</v>
      </c>
      <c r="S3" s="25" t="s">
        <v>68</v>
      </c>
      <c r="T3" s="25" t="s">
        <v>55</v>
      </c>
      <c r="U3" s="25" t="s">
        <v>56</v>
      </c>
      <c r="V3" s="28" t="s">
        <v>57</v>
      </c>
      <c r="W3" s="25" t="s">
        <v>58</v>
      </c>
      <c r="X3" s="11" t="s">
        <v>68</v>
      </c>
      <c r="Y3" s="26" t="s">
        <v>55</v>
      </c>
      <c r="Z3" s="27" t="s">
        <v>56</v>
      </c>
      <c r="AA3" s="26" t="s">
        <v>57</v>
      </c>
      <c r="AB3" s="26" t="s">
        <v>58</v>
      </c>
      <c r="AC3" s="29" t="s">
        <v>68</v>
      </c>
      <c r="AD3" s="30" t="s">
        <v>55</v>
      </c>
      <c r="AE3" s="29" t="s">
        <v>56</v>
      </c>
      <c r="AF3" s="29" t="s">
        <v>57</v>
      </c>
      <c r="AG3" s="30" t="s">
        <v>58</v>
      </c>
      <c r="AH3" s="26" t="s">
        <v>55</v>
      </c>
      <c r="AI3" s="26" t="s">
        <v>56</v>
      </c>
      <c r="AJ3" s="26" t="s">
        <v>57</v>
      </c>
      <c r="AK3" s="26" t="s">
        <v>58</v>
      </c>
      <c r="AL3" s="27" t="s">
        <v>55</v>
      </c>
      <c r="AM3" s="26" t="s">
        <v>56</v>
      </c>
      <c r="AN3" s="26" t="s">
        <v>57</v>
      </c>
      <c r="AO3" s="26" t="s">
        <v>58</v>
      </c>
      <c r="AP3" s="27" t="s">
        <v>55</v>
      </c>
      <c r="AQ3" s="26" t="s">
        <v>56</v>
      </c>
      <c r="AR3" s="11" t="s">
        <v>57</v>
      </c>
      <c r="AS3" s="26" t="s">
        <v>58</v>
      </c>
      <c r="AT3" s="31" t="s">
        <v>55</v>
      </c>
      <c r="AU3" s="29" t="s">
        <v>56</v>
      </c>
      <c r="AV3" s="29" t="s">
        <v>57</v>
      </c>
      <c r="AW3" s="29" t="s">
        <v>58</v>
      </c>
      <c r="AX3" s="32" t="s">
        <v>55</v>
      </c>
      <c r="AY3" s="33" t="s">
        <v>56</v>
      </c>
      <c r="AZ3" s="33" t="s">
        <v>57</v>
      </c>
      <c r="BA3" s="33" t="s">
        <v>58</v>
      </c>
      <c r="BB3" s="30" t="s">
        <v>55</v>
      </c>
      <c r="BC3" s="29" t="s">
        <v>56</v>
      </c>
      <c r="BD3" s="29" t="s">
        <v>57</v>
      </c>
      <c r="BE3" s="29" t="s">
        <v>58</v>
      </c>
      <c r="BF3" s="32" t="s">
        <v>55</v>
      </c>
      <c r="BG3" s="33" t="s">
        <v>56</v>
      </c>
      <c r="BH3" s="33" t="s">
        <v>57</v>
      </c>
      <c r="BI3" s="33" t="s">
        <v>58</v>
      </c>
      <c r="BJ3" s="169" t="s">
        <v>55</v>
      </c>
      <c r="BK3" s="170"/>
      <c r="BL3" s="170"/>
      <c r="BM3" s="170"/>
      <c r="BN3" s="171"/>
      <c r="BO3" s="172" t="s">
        <v>56</v>
      </c>
      <c r="BP3" s="173"/>
      <c r="BQ3" s="173"/>
      <c r="BR3" s="173"/>
      <c r="BS3" s="174"/>
      <c r="BT3" s="169" t="s">
        <v>57</v>
      </c>
      <c r="BU3" s="170"/>
      <c r="BV3" s="170"/>
      <c r="BW3" s="170"/>
      <c r="BX3" s="171"/>
      <c r="BY3" s="169" t="s">
        <v>58</v>
      </c>
      <c r="BZ3" s="170"/>
      <c r="CA3" s="170"/>
      <c r="CB3" s="170"/>
      <c r="CC3" s="171"/>
      <c r="CD3" s="32" t="s">
        <v>55</v>
      </c>
      <c r="CE3" s="33" t="s">
        <v>56</v>
      </c>
      <c r="CF3" s="33" t="s">
        <v>57</v>
      </c>
      <c r="CG3" s="33" t="s">
        <v>58</v>
      </c>
      <c r="CH3" s="30" t="s">
        <v>55</v>
      </c>
      <c r="CI3" s="29" t="s">
        <v>56</v>
      </c>
      <c r="CJ3" s="29" t="s">
        <v>57</v>
      </c>
      <c r="CK3" s="29" t="s">
        <v>58</v>
      </c>
      <c r="CL3" s="27" t="s">
        <v>55</v>
      </c>
      <c r="CM3" s="26" t="s">
        <v>56</v>
      </c>
      <c r="CN3" s="26" t="s">
        <v>57</v>
      </c>
      <c r="CO3" s="26" t="s">
        <v>58</v>
      </c>
      <c r="CP3" s="28" t="s">
        <v>55</v>
      </c>
      <c r="CQ3" s="25" t="s">
        <v>56</v>
      </c>
      <c r="CR3" s="25" t="s">
        <v>57</v>
      </c>
      <c r="CS3" s="9" t="s">
        <v>58</v>
      </c>
      <c r="CT3" s="32" t="s">
        <v>55</v>
      </c>
      <c r="CU3" s="33" t="s">
        <v>56</v>
      </c>
      <c r="CV3" s="33" t="s">
        <v>57</v>
      </c>
      <c r="CW3" s="33" t="s">
        <v>58</v>
      </c>
      <c r="CX3" s="30" t="s">
        <v>55</v>
      </c>
      <c r="CY3" s="29" t="s">
        <v>56</v>
      </c>
      <c r="CZ3" s="29" t="s">
        <v>57</v>
      </c>
      <c r="DA3" s="29" t="s">
        <v>58</v>
      </c>
      <c r="DB3" s="32" t="s">
        <v>55</v>
      </c>
      <c r="DC3" s="33" t="s">
        <v>56</v>
      </c>
      <c r="DD3" s="13" t="s">
        <v>57</v>
      </c>
      <c r="DE3" s="33" t="s">
        <v>58</v>
      </c>
      <c r="DF3" s="34" t="s">
        <v>55</v>
      </c>
      <c r="DG3" s="24" t="s">
        <v>56</v>
      </c>
      <c r="DH3" s="24" t="s">
        <v>57</v>
      </c>
      <c r="DI3" s="24" t="s">
        <v>58</v>
      </c>
      <c r="DJ3" s="163" t="s">
        <v>55</v>
      </c>
      <c r="DK3" s="164"/>
      <c r="DL3" s="164"/>
      <c r="DM3" s="164"/>
      <c r="DN3" s="165"/>
      <c r="DO3" s="160" t="s">
        <v>56</v>
      </c>
      <c r="DP3" s="161"/>
      <c r="DQ3" s="161"/>
      <c r="DR3" s="161"/>
      <c r="DS3" s="162"/>
      <c r="DT3" s="160" t="s">
        <v>57</v>
      </c>
      <c r="DU3" s="161"/>
      <c r="DV3" s="161"/>
      <c r="DW3" s="161"/>
      <c r="DX3" s="162"/>
      <c r="DY3" s="163" t="s">
        <v>58</v>
      </c>
      <c r="DZ3" s="164"/>
      <c r="EA3" s="164"/>
      <c r="EB3" s="164"/>
      <c r="EC3" s="165"/>
      <c r="ED3" s="34" t="s">
        <v>55</v>
      </c>
      <c r="EE3" s="24" t="s">
        <v>56</v>
      </c>
      <c r="EF3" s="24" t="s">
        <v>57</v>
      </c>
      <c r="EG3" s="24" t="s">
        <v>58</v>
      </c>
      <c r="EH3" s="34" t="s">
        <v>55</v>
      </c>
      <c r="EI3" s="24" t="s">
        <v>56</v>
      </c>
      <c r="EJ3" s="24" t="s">
        <v>57</v>
      </c>
      <c r="EK3" s="24" t="s">
        <v>58</v>
      </c>
      <c r="EL3" s="35" t="s">
        <v>55</v>
      </c>
      <c r="EM3" s="36" t="s">
        <v>56</v>
      </c>
      <c r="EN3" s="36" t="s">
        <v>57</v>
      </c>
      <c r="EO3" s="36" t="s">
        <v>58</v>
      </c>
      <c r="EP3" s="35" t="s">
        <v>55</v>
      </c>
      <c r="EQ3" s="36" t="s">
        <v>56</v>
      </c>
      <c r="ER3" s="36" t="s">
        <v>57</v>
      </c>
      <c r="ES3" s="36" t="s">
        <v>58</v>
      </c>
      <c r="ET3" s="37" t="s">
        <v>55</v>
      </c>
      <c r="EU3" s="37" t="s">
        <v>56</v>
      </c>
      <c r="EV3" s="37" t="s">
        <v>57</v>
      </c>
      <c r="EW3" s="37" t="s">
        <v>58</v>
      </c>
      <c r="EX3" s="37" t="s">
        <v>55</v>
      </c>
      <c r="EY3" s="37" t="s">
        <v>56</v>
      </c>
      <c r="EZ3" s="37" t="s">
        <v>57</v>
      </c>
      <c r="FA3" s="37" t="s">
        <v>58</v>
      </c>
      <c r="FB3" s="37" t="s">
        <v>55</v>
      </c>
      <c r="FC3" s="37" t="s">
        <v>56</v>
      </c>
      <c r="FD3" s="37" t="s">
        <v>57</v>
      </c>
      <c r="FE3" s="37" t="s">
        <v>58</v>
      </c>
      <c r="FF3" s="38" t="s">
        <v>55</v>
      </c>
      <c r="FG3" s="38" t="s">
        <v>56</v>
      </c>
      <c r="FH3" s="38" t="s">
        <v>57</v>
      </c>
      <c r="FI3" s="38" t="s">
        <v>58</v>
      </c>
      <c r="FJ3" s="39" t="s">
        <v>55</v>
      </c>
      <c r="FK3" s="39" t="s">
        <v>56</v>
      </c>
      <c r="FL3" s="39" t="s">
        <v>57</v>
      </c>
      <c r="FM3" s="39" t="s">
        <v>58</v>
      </c>
      <c r="FN3" s="38" t="s">
        <v>55</v>
      </c>
      <c r="FO3" s="38" t="s">
        <v>56</v>
      </c>
      <c r="FP3" s="38" t="s">
        <v>57</v>
      </c>
      <c r="FQ3" s="38" t="s">
        <v>58</v>
      </c>
      <c r="FR3" s="12" t="s">
        <v>68</v>
      </c>
      <c r="FS3" s="26" t="s">
        <v>55</v>
      </c>
      <c r="FT3" s="26" t="s">
        <v>56</v>
      </c>
      <c r="FU3" s="27" t="s">
        <v>57</v>
      </c>
      <c r="FV3" s="26" t="s">
        <v>58</v>
      </c>
      <c r="FW3" s="25" t="s">
        <v>68</v>
      </c>
      <c r="FX3" s="25" t="s">
        <v>55</v>
      </c>
      <c r="FY3" s="28" t="s">
        <v>56</v>
      </c>
      <c r="FZ3" s="25" t="s">
        <v>57</v>
      </c>
      <c r="GA3" s="25" t="s">
        <v>58</v>
      </c>
      <c r="GB3" s="33" t="s">
        <v>68</v>
      </c>
      <c r="GC3" s="33" t="s">
        <v>55</v>
      </c>
      <c r="GD3" s="33" t="s">
        <v>56</v>
      </c>
      <c r="GE3" s="33" t="s">
        <v>57</v>
      </c>
      <c r="GF3" s="33" t="s">
        <v>58</v>
      </c>
      <c r="GG3" s="3" t="s">
        <v>69</v>
      </c>
      <c r="GH3" s="3" t="s">
        <v>69</v>
      </c>
      <c r="GI3" s="3" t="s">
        <v>69</v>
      </c>
      <c r="GJ3" s="3" t="s">
        <v>69</v>
      </c>
      <c r="GK3" s="191"/>
      <c r="GL3" s="191"/>
      <c r="GM3" s="5" t="s">
        <v>63</v>
      </c>
      <c r="GN3" s="5" t="s">
        <v>63</v>
      </c>
      <c r="GO3" s="205"/>
      <c r="GP3" s="215"/>
      <c r="GQ3" s="8" t="s">
        <v>63</v>
      </c>
      <c r="GR3" s="8" t="s">
        <v>63</v>
      </c>
      <c r="GS3" s="24" t="s">
        <v>63</v>
      </c>
      <c r="GT3" s="24" t="s">
        <v>63</v>
      </c>
      <c r="GU3" s="24" t="s">
        <v>70</v>
      </c>
      <c r="GV3" s="40" t="s">
        <v>55</v>
      </c>
      <c r="GW3" s="40" t="s">
        <v>56</v>
      </c>
      <c r="GX3" s="40" t="s">
        <v>57</v>
      </c>
      <c r="GY3" s="40" t="s">
        <v>58</v>
      </c>
      <c r="GZ3" s="40" t="s">
        <v>55</v>
      </c>
      <c r="HA3" s="40" t="s">
        <v>56</v>
      </c>
      <c r="HB3" s="40" t="s">
        <v>57</v>
      </c>
      <c r="HC3" s="40" t="s">
        <v>58</v>
      </c>
      <c r="HD3" s="40" t="s">
        <v>55</v>
      </c>
      <c r="HE3" s="40" t="s">
        <v>56</v>
      </c>
      <c r="HF3" s="40" t="s">
        <v>57</v>
      </c>
      <c r="HG3" s="40" t="s">
        <v>58</v>
      </c>
      <c r="HH3" s="40" t="s">
        <v>55</v>
      </c>
      <c r="HI3" s="40" t="s">
        <v>56</v>
      </c>
      <c r="HJ3" s="40" t="s">
        <v>57</v>
      </c>
      <c r="HK3" s="40" t="s">
        <v>58</v>
      </c>
      <c r="HL3" s="37" t="s">
        <v>55</v>
      </c>
      <c r="HM3" s="37" t="s">
        <v>56</v>
      </c>
      <c r="HN3" s="37" t="s">
        <v>57</v>
      </c>
      <c r="HO3" s="37" t="s">
        <v>58</v>
      </c>
      <c r="HP3" s="37" t="s">
        <v>55</v>
      </c>
      <c r="HQ3" s="37" t="s">
        <v>56</v>
      </c>
      <c r="HR3" s="37" t="s">
        <v>57</v>
      </c>
      <c r="HS3" s="37" t="s">
        <v>58</v>
      </c>
      <c r="HT3" s="37" t="s">
        <v>55</v>
      </c>
      <c r="HU3" s="37" t="s">
        <v>56</v>
      </c>
      <c r="HV3" s="37" t="s">
        <v>57</v>
      </c>
      <c r="HW3" s="37" t="s">
        <v>58</v>
      </c>
      <c r="HX3" s="37" t="s">
        <v>55</v>
      </c>
      <c r="HY3" s="37" t="s">
        <v>56</v>
      </c>
      <c r="HZ3" s="37" t="s">
        <v>57</v>
      </c>
      <c r="IA3" s="37" t="s">
        <v>58</v>
      </c>
      <c r="IB3" s="1"/>
      <c r="IC3" s="1"/>
      <c r="ID3" s="1"/>
      <c r="IE3" s="1"/>
      <c r="IF3" s="1"/>
      <c r="IG3" s="1"/>
      <c r="IH3" s="1"/>
      <c r="II3" s="1"/>
    </row>
    <row r="4" spans="1:243" ht="15.75" x14ac:dyDescent="0.25">
      <c r="A4" s="14" t="s">
        <v>0</v>
      </c>
      <c r="B4" s="15" t="s">
        <v>71</v>
      </c>
      <c r="C4" s="16" t="s">
        <v>72</v>
      </c>
      <c r="D4" s="16" t="s">
        <v>73</v>
      </c>
      <c r="E4" s="16" t="s">
        <v>74</v>
      </c>
      <c r="F4" s="16" t="s">
        <v>75</v>
      </c>
      <c r="G4" s="17">
        <v>30</v>
      </c>
      <c r="H4" s="18">
        <v>1</v>
      </c>
      <c r="I4" s="19">
        <v>533</v>
      </c>
      <c r="J4" s="19">
        <v>387</v>
      </c>
      <c r="K4" s="19">
        <v>88</v>
      </c>
      <c r="L4" s="19">
        <v>58</v>
      </c>
      <c r="M4" s="19"/>
      <c r="N4" s="19">
        <v>23589.220000000023</v>
      </c>
      <c r="O4" s="19">
        <v>13577.830000000014</v>
      </c>
      <c r="P4" s="19">
        <v>5201.2900000000036</v>
      </c>
      <c r="Q4" s="19">
        <v>4810.100000000004</v>
      </c>
      <c r="R4" s="19"/>
      <c r="S4" s="19">
        <v>365</v>
      </c>
      <c r="T4" s="19">
        <v>271</v>
      </c>
      <c r="U4" s="19">
        <v>66</v>
      </c>
      <c r="V4" s="19">
        <v>28</v>
      </c>
      <c r="W4" s="19"/>
      <c r="X4" s="19">
        <v>15693.190000000006</v>
      </c>
      <c r="Y4" s="19">
        <v>9485.18</v>
      </c>
      <c r="Z4" s="19">
        <v>3883.0700000000047</v>
      </c>
      <c r="AA4" s="19">
        <v>2324.9400000000005</v>
      </c>
      <c r="AB4" s="19"/>
      <c r="AC4" s="20">
        <v>612464882</v>
      </c>
      <c r="AD4" s="20">
        <v>373387423</v>
      </c>
      <c r="AE4" s="20">
        <v>146036409</v>
      </c>
      <c r="AF4" s="20">
        <v>93041050</v>
      </c>
      <c r="AG4" s="20"/>
      <c r="AH4" s="19">
        <v>26.86</v>
      </c>
      <c r="AI4" s="19">
        <v>52.8</v>
      </c>
      <c r="AJ4" s="19">
        <v>80.400000000000006</v>
      </c>
      <c r="AK4" s="19"/>
      <c r="AL4" s="19">
        <v>44.120000000000005</v>
      </c>
      <c r="AM4" s="19">
        <v>63.190000000000005</v>
      </c>
      <c r="AN4" s="19">
        <v>85.42</v>
      </c>
      <c r="AO4" s="19"/>
      <c r="AP4" s="19">
        <v>35.000664206642071</v>
      </c>
      <c r="AQ4" s="19">
        <v>58.834393939394012</v>
      </c>
      <c r="AR4" s="19">
        <v>83.033571428571449</v>
      </c>
      <c r="AS4" s="19"/>
      <c r="AT4" s="20">
        <v>37405.124575311434</v>
      </c>
      <c r="AU4" s="20">
        <v>36686.853552440793</v>
      </c>
      <c r="AV4" s="20">
        <v>37052.164179104475</v>
      </c>
      <c r="AW4" s="20"/>
      <c r="AX4" s="20">
        <v>45090.37250786987</v>
      </c>
      <c r="AY4" s="20">
        <v>38806.349975763449</v>
      </c>
      <c r="AZ4" s="20">
        <v>42445.91430578319</v>
      </c>
      <c r="BA4" s="20"/>
      <c r="BB4" s="20">
        <v>39398.641709466923</v>
      </c>
      <c r="BC4" s="20">
        <v>37626.890009319584</v>
      </c>
      <c r="BD4" s="20">
        <v>39939.307537170716</v>
      </c>
      <c r="BE4" s="20"/>
      <c r="BF4" s="20">
        <v>39401.291458761378</v>
      </c>
      <c r="BG4" s="20">
        <v>37837.348484848488</v>
      </c>
      <c r="BH4" s="20">
        <v>42412.795368620034</v>
      </c>
      <c r="BI4" s="20"/>
      <c r="BJ4" s="20"/>
      <c r="BK4" s="20"/>
      <c r="BL4" s="20"/>
      <c r="BM4" s="20"/>
      <c r="BN4" s="20">
        <v>38710.332708528578</v>
      </c>
      <c r="BO4" s="20"/>
      <c r="BP4" s="20"/>
      <c r="BQ4" s="20"/>
      <c r="BR4" s="20"/>
      <c r="BS4" s="20">
        <v>36686.853552440793</v>
      </c>
      <c r="BT4" s="20">
        <v>37052.164179104475</v>
      </c>
      <c r="BU4" s="20"/>
      <c r="BV4" s="20"/>
      <c r="BW4" s="20"/>
      <c r="BX4" s="20"/>
      <c r="BY4" s="20"/>
      <c r="BZ4" s="20"/>
      <c r="CA4" s="20"/>
      <c r="CB4" s="20"/>
      <c r="CC4" s="20"/>
      <c r="CD4" s="20">
        <v>850.59987892576294</v>
      </c>
      <c r="CE4" s="20">
        <v>827.28994260599256</v>
      </c>
      <c r="CF4" s="20">
        <v>2737.118311066195</v>
      </c>
      <c r="CG4" s="20"/>
      <c r="CH4" s="20">
        <v>103.53172024417857</v>
      </c>
      <c r="CI4" s="20">
        <v>205.22537691891159</v>
      </c>
      <c r="CJ4" s="20">
        <v>1053.5173291319477</v>
      </c>
      <c r="CK4" s="20"/>
      <c r="CL4" s="19">
        <v>0.26277992273855827</v>
      </c>
      <c r="CM4" s="19">
        <v>0.54542210867834284</v>
      </c>
      <c r="CN4" s="19">
        <v>2.6377956807374794</v>
      </c>
      <c r="CO4" s="19"/>
      <c r="CP4" s="19">
        <v>2.158957370150596</v>
      </c>
      <c r="CQ4" s="19">
        <v>2.1986668108926515</v>
      </c>
      <c r="CR4" s="19">
        <v>6.8531942085345712</v>
      </c>
      <c r="CS4" s="19"/>
      <c r="CT4" s="20">
        <v>1078925</v>
      </c>
      <c r="CU4" s="20">
        <v>1997812.0000000002</v>
      </c>
      <c r="CV4" s="20">
        <v>2978994</v>
      </c>
      <c r="CW4" s="20"/>
      <c r="CX4" s="20">
        <v>1718845</v>
      </c>
      <c r="CY4" s="20">
        <v>2401725</v>
      </c>
      <c r="CZ4" s="20">
        <v>3625730</v>
      </c>
      <c r="DA4" s="20"/>
      <c r="DB4" s="20">
        <v>1377813.3690036901</v>
      </c>
      <c r="DC4" s="20">
        <v>2212672.8636363638</v>
      </c>
      <c r="DD4" s="20">
        <v>3322894.6428571427</v>
      </c>
      <c r="DE4" s="20"/>
      <c r="DF4" s="20">
        <v>1359606</v>
      </c>
      <c r="DG4" s="20">
        <v>2277153</v>
      </c>
      <c r="DH4" s="20">
        <v>3589819</v>
      </c>
      <c r="DI4" s="20"/>
      <c r="DJ4" s="20">
        <v>1652157</v>
      </c>
      <c r="DK4" s="20"/>
      <c r="DL4" s="20"/>
      <c r="DM4" s="20"/>
      <c r="DN4" s="20"/>
      <c r="DO4" s="20">
        <v>2277153</v>
      </c>
      <c r="DP4" s="20"/>
      <c r="DQ4" s="20"/>
      <c r="DR4" s="20"/>
      <c r="DS4" s="20"/>
      <c r="DT4" s="20">
        <v>2978994</v>
      </c>
      <c r="DU4" s="20"/>
      <c r="DV4" s="20"/>
      <c r="DW4" s="20"/>
      <c r="DX4" s="20"/>
      <c r="DY4" s="20"/>
      <c r="DZ4" s="20"/>
      <c r="EA4" s="20"/>
      <c r="EB4" s="20"/>
      <c r="EC4" s="20"/>
      <c r="ED4" s="20">
        <v>185127.92587866733</v>
      </c>
      <c r="EE4" s="20">
        <v>161376.70535450097</v>
      </c>
      <c r="EF4" s="20">
        <v>326155.89313305874</v>
      </c>
      <c r="EG4" s="20"/>
      <c r="EH4" s="20">
        <v>22533.053561753444</v>
      </c>
      <c r="EI4" s="20">
        <v>40032.633635052851</v>
      </c>
      <c r="EJ4" s="20">
        <v>125537.46179876951</v>
      </c>
      <c r="EK4" s="20"/>
      <c r="EL4" s="19">
        <v>1.6354213182041708</v>
      </c>
      <c r="EM4" s="19">
        <v>1.8092432140764896</v>
      </c>
      <c r="EN4" s="19">
        <v>3.7779549245903246</v>
      </c>
      <c r="EO4" s="20"/>
      <c r="EP4" s="19">
        <v>13.436357205078878</v>
      </c>
      <c r="EQ4" s="19">
        <v>7.2932925606223744</v>
      </c>
      <c r="ER4" s="19">
        <v>9.8154148171432336</v>
      </c>
      <c r="ES4" s="20"/>
      <c r="ET4" s="21">
        <v>0</v>
      </c>
      <c r="EU4" s="21">
        <v>1.1654281967165561E-14</v>
      </c>
      <c r="EV4" s="21">
        <v>0</v>
      </c>
      <c r="EW4" s="21"/>
      <c r="EX4" s="21">
        <v>0</v>
      </c>
      <c r="EY4" s="21">
        <v>0</v>
      </c>
      <c r="EZ4" s="21">
        <v>0</v>
      </c>
      <c r="FA4" s="21"/>
      <c r="FB4" s="21">
        <v>2.6781841228143239E-5</v>
      </c>
      <c r="FC4" s="21">
        <v>-6.1628463056510306E-6</v>
      </c>
      <c r="FD4" s="21">
        <v>-1.074794290147306E-5</v>
      </c>
      <c r="FE4" s="21"/>
      <c r="FF4" s="157" t="s">
        <v>94</v>
      </c>
      <c r="FG4" s="158"/>
      <c r="FH4" s="158"/>
      <c r="FI4" s="158"/>
      <c r="FJ4" s="158"/>
      <c r="FK4" s="158"/>
      <c r="FL4" s="158"/>
      <c r="FM4" s="158"/>
      <c r="FN4" s="158"/>
      <c r="FO4" s="158"/>
      <c r="FP4" s="158"/>
      <c r="FQ4" s="159"/>
      <c r="FR4" s="19">
        <v>168</v>
      </c>
      <c r="FS4" s="19">
        <v>116</v>
      </c>
      <c r="FT4" s="19">
        <v>22</v>
      </c>
      <c r="FU4" s="19">
        <v>30</v>
      </c>
      <c r="FV4" s="19"/>
      <c r="FW4" s="19">
        <v>8365.9800000000032</v>
      </c>
      <c r="FX4" s="19">
        <v>4416.2000000000025</v>
      </c>
      <c r="FY4" s="20">
        <v>1377.7800000000002</v>
      </c>
      <c r="FZ4" s="20">
        <v>2571.9999999999995</v>
      </c>
      <c r="GA4" s="20"/>
      <c r="GB4" s="20">
        <v>310089114</v>
      </c>
      <c r="GC4" s="20">
        <v>161230927</v>
      </c>
      <c r="GD4" s="20">
        <v>50367086</v>
      </c>
      <c r="GE4" s="20">
        <v>98491101</v>
      </c>
      <c r="GF4" s="20"/>
      <c r="GG4" s="18"/>
      <c r="GH4" s="18"/>
      <c r="GI4" s="18"/>
      <c r="GJ4" s="18"/>
      <c r="GK4" s="16">
        <v>42773</v>
      </c>
      <c r="GL4" s="16">
        <v>43922</v>
      </c>
      <c r="GM4" s="20">
        <v>1752204000</v>
      </c>
      <c r="GN4" s="20">
        <v>116081000</v>
      </c>
      <c r="GO4" s="6">
        <v>-1636123000</v>
      </c>
      <c r="GP4" s="7" t="s">
        <v>76</v>
      </c>
      <c r="GQ4" s="20">
        <v>612464882</v>
      </c>
      <c r="GR4" s="20">
        <v>725841285</v>
      </c>
      <c r="GS4" s="22">
        <v>20736836.842105262</v>
      </c>
      <c r="GT4" s="20">
        <v>310089114</v>
      </c>
      <c r="GU4" s="22">
        <v>31201.548990997846</v>
      </c>
      <c r="GV4" s="20">
        <v>1078925</v>
      </c>
      <c r="GW4" s="20">
        <v>1997812</v>
      </c>
      <c r="GX4" s="20">
        <v>2978994</v>
      </c>
      <c r="GY4" s="20"/>
      <c r="GZ4" s="20">
        <v>1718845</v>
      </c>
      <c r="HA4" s="20">
        <v>2401725</v>
      </c>
      <c r="HB4" s="20">
        <v>3625730</v>
      </c>
      <c r="HC4" s="20"/>
      <c r="HD4" s="20">
        <v>1389921.7844827587</v>
      </c>
      <c r="HE4" s="20">
        <v>2289413</v>
      </c>
      <c r="HF4" s="20">
        <v>3283036.7</v>
      </c>
      <c r="HG4" s="20"/>
      <c r="HH4" s="20">
        <v>1437665</v>
      </c>
      <c r="HI4" s="20">
        <v>2373063</v>
      </c>
      <c r="HJ4" s="20">
        <v>3017124</v>
      </c>
      <c r="HK4" s="20"/>
      <c r="HL4" s="23">
        <v>29.02</v>
      </c>
      <c r="HM4" s="23">
        <v>55.57</v>
      </c>
      <c r="HN4" s="23">
        <v>83.15</v>
      </c>
      <c r="HO4" s="23"/>
      <c r="HP4" s="23">
        <v>47.81</v>
      </c>
      <c r="HQ4" s="23">
        <v>65.680000000000007</v>
      </c>
      <c r="HR4" s="23">
        <v>88.48</v>
      </c>
      <c r="HS4" s="23"/>
      <c r="HT4" s="19">
        <v>38.070689655172437</v>
      </c>
      <c r="HU4" s="19">
        <v>62.626363636363642</v>
      </c>
      <c r="HV4" s="20">
        <v>85.73333333333332</v>
      </c>
      <c r="HW4" s="19"/>
      <c r="HX4" s="19">
        <v>38.43</v>
      </c>
      <c r="HY4" s="19">
        <v>64.599999999999994</v>
      </c>
      <c r="HZ4" s="19">
        <v>84.08</v>
      </c>
      <c r="IA4" s="23"/>
    </row>
    <row r="5" spans="1:243" ht="15.75" x14ac:dyDescent="0.25">
      <c r="A5" s="14" t="s">
        <v>0</v>
      </c>
      <c r="B5" s="15" t="s">
        <v>100</v>
      </c>
      <c r="C5" s="16" t="s">
        <v>72</v>
      </c>
      <c r="D5" s="16" t="s">
        <v>73</v>
      </c>
      <c r="E5" s="16" t="s">
        <v>74</v>
      </c>
      <c r="F5" s="16" t="s">
        <v>75</v>
      </c>
      <c r="G5" s="17">
        <v>30</v>
      </c>
      <c r="H5" s="18">
        <v>1</v>
      </c>
      <c r="I5" s="19">
        <v>533</v>
      </c>
      <c r="J5" s="19">
        <v>387</v>
      </c>
      <c r="K5" s="19">
        <v>88</v>
      </c>
      <c r="L5" s="19">
        <v>58</v>
      </c>
      <c r="M5" s="19"/>
      <c r="N5" s="19">
        <v>23589.220000000023</v>
      </c>
      <c r="O5" s="19">
        <v>13577.830000000014</v>
      </c>
      <c r="P5" s="19">
        <v>5201.2900000000036</v>
      </c>
      <c r="Q5" s="19">
        <v>4810.100000000004</v>
      </c>
      <c r="R5" s="19"/>
      <c r="S5" s="19">
        <v>361</v>
      </c>
      <c r="T5" s="19">
        <v>256</v>
      </c>
      <c r="U5" s="19">
        <v>64</v>
      </c>
      <c r="V5" s="19">
        <v>41</v>
      </c>
      <c r="W5" s="19"/>
      <c r="X5" s="19">
        <v>16145.360000000008</v>
      </c>
      <c r="Y5" s="19">
        <v>8983.760000000002</v>
      </c>
      <c r="Z5" s="19">
        <v>3776.0600000000045</v>
      </c>
      <c r="AA5" s="19">
        <v>3385.5400000000018</v>
      </c>
      <c r="AB5" s="19"/>
      <c r="AC5" s="20">
        <v>636510251</v>
      </c>
      <c r="AD5" s="20">
        <v>357711298</v>
      </c>
      <c r="AE5" s="20">
        <v>143913646</v>
      </c>
      <c r="AF5" s="20">
        <v>134885307</v>
      </c>
      <c r="AG5" s="20"/>
      <c r="AH5" s="19">
        <v>26.86</v>
      </c>
      <c r="AI5" s="19">
        <v>52.8</v>
      </c>
      <c r="AJ5" s="19">
        <v>80.400000000000006</v>
      </c>
      <c r="AK5" s="19"/>
      <c r="AL5" s="19">
        <v>44.120000000000005</v>
      </c>
      <c r="AM5" s="19">
        <v>63.190000000000005</v>
      </c>
      <c r="AN5" s="19">
        <v>85.42</v>
      </c>
      <c r="AO5" s="19"/>
      <c r="AP5" s="19">
        <v>35.092812500000008</v>
      </c>
      <c r="AQ5" s="19">
        <v>59.00093750000007</v>
      </c>
      <c r="AR5" s="19">
        <v>82.574146341463461</v>
      </c>
      <c r="AS5" s="19"/>
      <c r="AT5" s="20">
        <v>37905.124575311434</v>
      </c>
      <c r="AU5" s="20">
        <v>37196.922829063958</v>
      </c>
      <c r="AV5" s="20">
        <v>37673.656716417907</v>
      </c>
      <c r="AW5" s="20"/>
      <c r="AX5" s="20">
        <v>41321.301931727961</v>
      </c>
      <c r="AY5" s="20">
        <v>39317.498788172561</v>
      </c>
      <c r="AZ5" s="20">
        <v>43031.210489346755</v>
      </c>
      <c r="BA5" s="20"/>
      <c r="BB5" s="20">
        <v>39850.650017749082</v>
      </c>
      <c r="BC5" s="20">
        <v>38130.398935021731</v>
      </c>
      <c r="BD5" s="20">
        <v>39773.458193576793</v>
      </c>
      <c r="BE5" s="20"/>
      <c r="BF5" s="20">
        <v>39920.956853536838</v>
      </c>
      <c r="BG5" s="20">
        <v>38350.511363636368</v>
      </c>
      <c r="BH5" s="20">
        <v>37711.557850731588</v>
      </c>
      <c r="BI5" s="20"/>
      <c r="BJ5" s="20"/>
      <c r="BK5" s="20"/>
      <c r="BL5" s="20"/>
      <c r="BM5" s="20"/>
      <c r="BN5" s="20">
        <v>39228.842549203371</v>
      </c>
      <c r="BO5" s="20"/>
      <c r="BP5" s="20"/>
      <c r="BQ5" s="20"/>
      <c r="BR5" s="20"/>
      <c r="BS5" s="20">
        <v>38350.511363636368</v>
      </c>
      <c r="BT5" s="20">
        <v>37673.656716417907</v>
      </c>
      <c r="BU5" s="20"/>
      <c r="BV5" s="20"/>
      <c r="BW5" s="20"/>
      <c r="BX5" s="20"/>
      <c r="BY5" s="20"/>
      <c r="BZ5" s="20"/>
      <c r="CA5" s="20"/>
      <c r="CB5" s="20"/>
      <c r="CC5" s="20"/>
      <c r="CD5" s="20">
        <v>713.4140506328971</v>
      </c>
      <c r="CE5" s="20">
        <v>839.81424050231647</v>
      </c>
      <c r="CF5" s="20">
        <v>2634.3870855120326</v>
      </c>
      <c r="CG5" s="20"/>
      <c r="CH5" s="20">
        <v>89.351441621554187</v>
      </c>
      <c r="CI5" s="20">
        <v>211.61329789140163</v>
      </c>
      <c r="CJ5" s="20">
        <v>833.06634287507859</v>
      </c>
      <c r="CK5" s="20"/>
      <c r="CL5" s="19">
        <v>0.22421576958407941</v>
      </c>
      <c r="CM5" s="19">
        <v>0.55497268269344169</v>
      </c>
      <c r="CN5" s="19">
        <v>2.0945283128777938</v>
      </c>
      <c r="CO5" s="19"/>
      <c r="CP5" s="19">
        <v>1.7902193573132423</v>
      </c>
      <c r="CQ5" s="19">
        <v>2.2024795542618096</v>
      </c>
      <c r="CR5" s="19">
        <v>6.6234800924036135</v>
      </c>
      <c r="CS5" s="19"/>
      <c r="CT5" s="20">
        <v>1092985</v>
      </c>
      <c r="CU5" s="20">
        <v>2024907</v>
      </c>
      <c r="CV5" s="20">
        <v>3028962</v>
      </c>
      <c r="CW5" s="20"/>
      <c r="CX5" s="20">
        <v>1741830</v>
      </c>
      <c r="CY5" s="20">
        <v>2433360</v>
      </c>
      <c r="CZ5" s="20">
        <v>3675726</v>
      </c>
      <c r="DA5" s="20"/>
      <c r="DB5" s="20">
        <v>1397309.7578125</v>
      </c>
      <c r="DC5" s="20">
        <v>2248650.71875</v>
      </c>
      <c r="DD5" s="20">
        <v>3289885.5365853659</v>
      </c>
      <c r="DE5" s="20"/>
      <c r="DF5" s="20">
        <v>1377526</v>
      </c>
      <c r="DG5" s="20">
        <v>2308813</v>
      </c>
      <c r="DH5" s="20">
        <v>3067081</v>
      </c>
      <c r="DI5" s="20"/>
      <c r="DJ5" s="20">
        <v>1674287</v>
      </c>
      <c r="DK5" s="20"/>
      <c r="DL5" s="20"/>
      <c r="DM5" s="20"/>
      <c r="DN5" s="20"/>
      <c r="DO5" s="20">
        <v>2024907</v>
      </c>
      <c r="DP5" s="20"/>
      <c r="DQ5" s="20"/>
      <c r="DR5" s="20"/>
      <c r="DS5" s="20"/>
      <c r="DT5" s="20">
        <v>3028962</v>
      </c>
      <c r="DU5" s="20"/>
      <c r="DV5" s="20"/>
      <c r="DW5" s="20"/>
      <c r="DX5" s="20"/>
      <c r="DY5" s="20"/>
      <c r="DZ5" s="20"/>
      <c r="EA5" s="20"/>
      <c r="EB5" s="20"/>
      <c r="EC5" s="20"/>
      <c r="ED5" s="20">
        <v>188708.20332008359</v>
      </c>
      <c r="EE5" s="20">
        <v>162549.15815462344</v>
      </c>
      <c r="EF5" s="20">
        <v>307547.46999212145</v>
      </c>
      <c r="EG5" s="20"/>
      <c r="EH5" s="20">
        <v>23634.73216921432</v>
      </c>
      <c r="EI5" s="20">
        <v>40958.537933337182</v>
      </c>
      <c r="EJ5" s="20">
        <v>97255.049379739066</v>
      </c>
      <c r="EK5" s="20"/>
      <c r="EL5" s="19">
        <v>1.6914454391426199</v>
      </c>
      <c r="EM5" s="19">
        <v>1.821471764903781</v>
      </c>
      <c r="EN5" s="19">
        <v>2.9561833777561124</v>
      </c>
      <c r="EO5" s="20"/>
      <c r="EP5" s="19">
        <v>13.505108818212779</v>
      </c>
      <c r="EQ5" s="19">
        <v>7.2287419650919684</v>
      </c>
      <c r="ER5" s="19">
        <v>9.3482726548392545</v>
      </c>
      <c r="ES5" s="20"/>
      <c r="ET5" s="21">
        <v>1.3031489677225001</v>
      </c>
      <c r="EU5" s="21">
        <v>1.3562337196893401</v>
      </c>
      <c r="EV5" s="21">
        <v>1.6773447680659981</v>
      </c>
      <c r="EW5" s="21"/>
      <c r="EX5" s="21">
        <v>1.3372351782737828</v>
      </c>
      <c r="EY5" s="21">
        <v>1.3171782781126065</v>
      </c>
      <c r="EZ5" s="21">
        <v>1.3789223135754729</v>
      </c>
      <c r="FA5" s="21"/>
      <c r="FB5" s="21">
        <v>1.4150510854883791</v>
      </c>
      <c r="FC5" s="21">
        <v>1.625984442798371</v>
      </c>
      <c r="FD5" s="21">
        <v>-0.99339471799843537</v>
      </c>
      <c r="FE5" s="21"/>
      <c r="FF5" s="19">
        <v>1.3031489677225017</v>
      </c>
      <c r="FG5" s="19">
        <v>1.3562337196893284</v>
      </c>
      <c r="FH5" s="19">
        <v>1.6773447680659981</v>
      </c>
      <c r="FI5" s="19"/>
      <c r="FJ5" s="19">
        <v>1.3372351782737828</v>
      </c>
      <c r="FK5" s="19">
        <v>1.3171782781126065</v>
      </c>
      <c r="FL5" s="19">
        <v>1.3789223135754729</v>
      </c>
      <c r="FM5" s="19"/>
      <c r="FN5" s="19">
        <v>1.4150239246776901</v>
      </c>
      <c r="FO5" s="19">
        <v>1.6259907058519849</v>
      </c>
      <c r="FP5" s="19">
        <v>-0.9933840768238873</v>
      </c>
      <c r="FQ5" s="19"/>
      <c r="FR5" s="19">
        <v>21</v>
      </c>
      <c r="FS5" s="19">
        <v>18</v>
      </c>
      <c r="FT5" s="19">
        <v>3</v>
      </c>
      <c r="FU5" s="19">
        <v>0</v>
      </c>
      <c r="FV5" s="19"/>
      <c r="FW5" s="19">
        <v>830.41</v>
      </c>
      <c r="FX5" s="19">
        <v>662.29</v>
      </c>
      <c r="FY5" s="20">
        <v>168.12</v>
      </c>
      <c r="FZ5" s="20">
        <v>0</v>
      </c>
      <c r="GA5" s="20"/>
      <c r="GB5" s="20">
        <v>30254644</v>
      </c>
      <c r="GC5" s="20">
        <v>24203509</v>
      </c>
      <c r="GD5" s="20">
        <v>6051134.9999999991</v>
      </c>
      <c r="GE5" s="20">
        <v>0</v>
      </c>
      <c r="GF5" s="20"/>
      <c r="GG5" s="18"/>
      <c r="GH5" s="18"/>
      <c r="GI5" s="18"/>
      <c r="GJ5" s="18"/>
      <c r="GK5" s="16">
        <v>42773</v>
      </c>
      <c r="GL5" s="16">
        <v>43922</v>
      </c>
      <c r="GM5" s="20">
        <v>1531240000</v>
      </c>
      <c r="GN5" s="20">
        <v>110419000</v>
      </c>
      <c r="GO5" s="6">
        <v>-1420821000</v>
      </c>
      <c r="GP5" s="7" t="s">
        <v>76</v>
      </c>
      <c r="GQ5" s="20">
        <v>636510251</v>
      </c>
      <c r="GR5" s="20">
        <v>752348286</v>
      </c>
      <c r="GS5" s="22">
        <v>20736836.842105262</v>
      </c>
      <c r="GT5" s="20">
        <v>30254644</v>
      </c>
      <c r="GU5" s="22">
        <v>31201.548990997846</v>
      </c>
      <c r="GV5" s="20">
        <v>1078925</v>
      </c>
      <c r="GW5" s="20">
        <v>2017044.9999999998</v>
      </c>
      <c r="GX5" s="20" t="s">
        <v>101</v>
      </c>
      <c r="GY5" s="20"/>
      <c r="GZ5" s="20">
        <v>1652157</v>
      </c>
      <c r="HA5" s="20">
        <v>2017044.9999999998</v>
      </c>
      <c r="HB5" s="20" t="s">
        <v>101</v>
      </c>
      <c r="HC5" s="20"/>
      <c r="HD5" s="20">
        <v>1344639.388888889</v>
      </c>
      <c r="HE5" s="20">
        <v>2017044.9999999998</v>
      </c>
      <c r="HF5" s="20" t="s">
        <v>101</v>
      </c>
      <c r="HG5" s="20"/>
      <c r="HH5" s="20">
        <v>1367624.5</v>
      </c>
      <c r="HI5" s="20">
        <v>2017044.9999999998</v>
      </c>
      <c r="HJ5" s="20" t="s">
        <v>101</v>
      </c>
      <c r="HK5" s="20"/>
      <c r="HL5" s="23">
        <v>29.02</v>
      </c>
      <c r="HM5" s="23">
        <v>56.04</v>
      </c>
      <c r="HN5" s="23" t="s">
        <v>101</v>
      </c>
      <c r="HO5" s="23"/>
      <c r="HP5" s="23">
        <v>45.84</v>
      </c>
      <c r="HQ5" s="23">
        <v>56.04</v>
      </c>
      <c r="HR5" s="23" t="s">
        <v>101</v>
      </c>
      <c r="HS5" s="23"/>
      <c r="HT5" s="19">
        <v>36.793888888888887</v>
      </c>
      <c r="HU5" s="19">
        <v>56.04</v>
      </c>
      <c r="HV5" s="20" t="s">
        <v>101</v>
      </c>
      <c r="HW5" s="19"/>
      <c r="HX5" s="19">
        <v>37.629999999999995</v>
      </c>
      <c r="HY5" s="19">
        <v>56.04</v>
      </c>
      <c r="HZ5" s="19" t="s">
        <v>101</v>
      </c>
      <c r="IA5" s="23"/>
    </row>
    <row r="6" spans="1:243" x14ac:dyDescent="0.25">
      <c r="A6" s="95" t="s">
        <v>0</v>
      </c>
      <c r="B6" s="96" t="s">
        <v>106</v>
      </c>
      <c r="C6" s="96" t="s">
        <v>72</v>
      </c>
      <c r="D6" s="96" t="s">
        <v>73</v>
      </c>
      <c r="E6" s="96" t="s">
        <v>74</v>
      </c>
      <c r="F6" s="96" t="s">
        <v>75</v>
      </c>
      <c r="G6" s="97">
        <v>30</v>
      </c>
      <c r="H6" s="95">
        <v>1</v>
      </c>
      <c r="I6" s="98">
        <v>533</v>
      </c>
      <c r="J6" s="98">
        <v>387</v>
      </c>
      <c r="K6" s="98">
        <v>88</v>
      </c>
      <c r="L6" s="98">
        <v>58</v>
      </c>
      <c r="M6" s="98"/>
      <c r="N6" s="98">
        <v>23589.220000000023</v>
      </c>
      <c r="O6" s="98">
        <v>13577.830000000014</v>
      </c>
      <c r="P6" s="98">
        <v>5201.2900000000036</v>
      </c>
      <c r="Q6" s="98">
        <v>4810.100000000004</v>
      </c>
      <c r="R6" s="98"/>
      <c r="S6" s="98">
        <v>339</v>
      </c>
      <c r="T6" s="98">
        <v>243</v>
      </c>
      <c r="U6" s="98">
        <v>57</v>
      </c>
      <c r="V6" s="98">
        <v>39</v>
      </c>
      <c r="W6" s="98"/>
      <c r="X6" s="98">
        <v>15070.270000000006</v>
      </c>
      <c r="Y6" s="98">
        <v>8503.8000000000011</v>
      </c>
      <c r="Z6" s="98">
        <v>3350.2100000000032</v>
      </c>
      <c r="AA6" s="98">
        <v>3216.260000000002</v>
      </c>
      <c r="AB6" s="98"/>
      <c r="AC6" s="99">
        <v>581934853</v>
      </c>
      <c r="AD6" s="99">
        <v>330428981</v>
      </c>
      <c r="AE6" s="99">
        <v>125955819</v>
      </c>
      <c r="AF6" s="99">
        <v>125550053</v>
      </c>
      <c r="AG6" s="99"/>
      <c r="AH6" s="98">
        <v>26.86</v>
      </c>
      <c r="AI6" s="98">
        <v>52.8</v>
      </c>
      <c r="AJ6" s="98">
        <v>80.400000000000006</v>
      </c>
      <c r="AK6" s="98"/>
      <c r="AL6" s="98">
        <v>44.120000000000005</v>
      </c>
      <c r="AM6" s="98">
        <v>63.190000000000005</v>
      </c>
      <c r="AN6" s="98">
        <v>85.42</v>
      </c>
      <c r="AO6" s="98"/>
      <c r="AP6" s="98">
        <v>34.995061728395065</v>
      </c>
      <c r="AQ6" s="98">
        <v>58.775614035087777</v>
      </c>
      <c r="AR6" s="98">
        <v>82.468205128205184</v>
      </c>
      <c r="AS6" s="98"/>
      <c r="AT6" s="99">
        <v>36405.124575311434</v>
      </c>
      <c r="AU6" s="99">
        <v>36176.784275817627</v>
      </c>
      <c r="AV6" s="99">
        <v>36656.492537313432</v>
      </c>
      <c r="AW6" s="99"/>
      <c r="AX6" s="99">
        <v>41321.301931727961</v>
      </c>
      <c r="AY6" s="99">
        <v>39317.498788172561</v>
      </c>
      <c r="AZ6" s="99">
        <v>43031.210489346755</v>
      </c>
      <c r="BA6" s="99"/>
      <c r="BB6" s="99">
        <v>38817.260714595941</v>
      </c>
      <c r="BC6" s="99">
        <v>37645.621721148425</v>
      </c>
      <c r="BD6" s="99">
        <v>38955.85875224154</v>
      </c>
      <c r="BE6" s="99"/>
      <c r="BF6" s="99">
        <v>38847.470133520728</v>
      </c>
      <c r="BG6" s="99">
        <v>38350.511363636368</v>
      </c>
      <c r="BH6" s="99">
        <v>36694.589942210747</v>
      </c>
      <c r="BI6" s="99"/>
      <c r="BJ6" s="99"/>
      <c r="BK6" s="99"/>
      <c r="BL6" s="99"/>
      <c r="BM6" s="99"/>
      <c r="BN6" s="99">
        <v>39228.842549203371</v>
      </c>
      <c r="BO6" s="99"/>
      <c r="BP6" s="99"/>
      <c r="BQ6" s="99"/>
      <c r="BR6" s="99"/>
      <c r="BS6" s="99">
        <v>38350.511363636368</v>
      </c>
      <c r="BT6" s="99">
        <v>36656.492537313432</v>
      </c>
      <c r="BU6" s="99"/>
      <c r="BV6" s="99"/>
      <c r="BW6" s="99"/>
      <c r="BX6" s="99"/>
      <c r="BY6" s="99"/>
      <c r="BZ6" s="99"/>
      <c r="CA6" s="99"/>
      <c r="CB6" s="99"/>
      <c r="CC6" s="99"/>
      <c r="CD6" s="99">
        <v>919.69448400273609</v>
      </c>
      <c r="CE6" s="99">
        <v>1292.9751365584</v>
      </c>
      <c r="CF6" s="99">
        <v>3088.1100383540243</v>
      </c>
      <c r="CG6" s="99"/>
      <c r="CH6" s="99">
        <v>118.24040113785408</v>
      </c>
      <c r="CI6" s="99">
        <v>345.56214075848447</v>
      </c>
      <c r="CJ6" s="99">
        <v>1001.9151980599269</v>
      </c>
      <c r="CK6" s="99"/>
      <c r="CL6" s="98">
        <v>0.30460779292804063</v>
      </c>
      <c r="CM6" s="98">
        <v>0.91793447673187389</v>
      </c>
      <c r="CN6" s="98">
        <v>2.5719243013793815</v>
      </c>
      <c r="CO6" s="98"/>
      <c r="CP6" s="98">
        <v>2.3692925957985373</v>
      </c>
      <c r="CQ6" s="98">
        <v>3.4345963154382888</v>
      </c>
      <c r="CR6" s="98">
        <v>7.9272030889996303</v>
      </c>
      <c r="CS6" s="98"/>
      <c r="CT6" s="99">
        <v>1050805</v>
      </c>
      <c r="CU6" s="99">
        <v>2024907</v>
      </c>
      <c r="CV6" s="99">
        <v>2947182</v>
      </c>
      <c r="CW6" s="99"/>
      <c r="CX6" s="99">
        <v>1741830</v>
      </c>
      <c r="CY6" s="99">
        <v>2433360</v>
      </c>
      <c r="CZ6" s="99">
        <v>3675726</v>
      </c>
      <c r="DA6" s="99"/>
      <c r="DB6" s="99">
        <v>1359790.0452674897</v>
      </c>
      <c r="DC6" s="99">
        <v>2209751.210526316</v>
      </c>
      <c r="DD6" s="99">
        <v>3219232.128205128</v>
      </c>
      <c r="DE6" s="99"/>
      <c r="DF6" s="99">
        <v>1323766</v>
      </c>
      <c r="DG6" s="99">
        <v>2245493</v>
      </c>
      <c r="DH6" s="99">
        <v>2984371</v>
      </c>
      <c r="DI6" s="99"/>
      <c r="DJ6" s="99">
        <v>1674287</v>
      </c>
      <c r="DK6" s="99"/>
      <c r="DL6" s="99"/>
      <c r="DM6" s="99"/>
      <c r="DN6" s="99"/>
      <c r="DO6" s="99">
        <v>2024907</v>
      </c>
      <c r="DP6" s="99"/>
      <c r="DQ6" s="99"/>
      <c r="DR6" s="99"/>
      <c r="DS6" s="99"/>
      <c r="DT6" s="99">
        <v>2947182</v>
      </c>
      <c r="DU6" s="99"/>
      <c r="DV6" s="99"/>
      <c r="DW6" s="99"/>
      <c r="DX6" s="99"/>
      <c r="DY6" s="99"/>
      <c r="DZ6" s="99"/>
      <c r="EA6" s="99"/>
      <c r="EB6" s="99"/>
      <c r="EC6" s="99"/>
      <c r="ED6" s="99">
        <v>206634.77408240057</v>
      </c>
      <c r="EE6" s="99">
        <v>149621.55499229394</v>
      </c>
      <c r="EF6" s="99">
        <v>344504.40605403145</v>
      </c>
      <c r="EG6" s="99"/>
      <c r="EH6" s="99">
        <v>26565.972724111947</v>
      </c>
      <c r="EI6" s="99">
        <v>39988.042604108581</v>
      </c>
      <c r="EJ6" s="99">
        <v>111771.98867178852</v>
      </c>
      <c r="EK6" s="99"/>
      <c r="EL6" s="98">
        <v>1.9536819538111891</v>
      </c>
      <c r="EM6" s="98">
        <v>1.8096174091283459</v>
      </c>
      <c r="EN6" s="98">
        <v>3.4720077403708882</v>
      </c>
      <c r="EO6" s="99"/>
      <c r="EP6" s="98">
        <v>15.196079336038427</v>
      </c>
      <c r="EQ6" s="98">
        <v>6.7709683460997967</v>
      </c>
      <c r="ER6" s="98">
        <v>10.701446566579488</v>
      </c>
      <c r="ES6" s="99"/>
      <c r="ET6" s="98">
        <v>-2.6062979354450033</v>
      </c>
      <c r="EU6" s="98">
        <v>1.3562337196893401</v>
      </c>
      <c r="EV6" s="98">
        <v>-1.0678772766913931</v>
      </c>
      <c r="EW6" s="98"/>
      <c r="EX6" s="98">
        <v>1.3372351782737828</v>
      </c>
      <c r="EY6" s="98">
        <v>1.3171782781126065</v>
      </c>
      <c r="EZ6" s="98">
        <v>1.3789223135754729</v>
      </c>
      <c r="FA6" s="98"/>
      <c r="FB6" s="98">
        <v>-1.3080842416576315</v>
      </c>
      <c r="FC6" s="98">
        <v>-0.13204795619072673</v>
      </c>
      <c r="FD6" s="98">
        <v>-3.1196553545890553</v>
      </c>
      <c r="FE6" s="98"/>
      <c r="FF6" s="19">
        <v>-3.8591563470678922</v>
      </c>
      <c r="FG6" s="19">
        <v>0</v>
      </c>
      <c r="FH6" s="19">
        <v>-2.6999348291592962</v>
      </c>
      <c r="FI6" s="19"/>
      <c r="FJ6" s="19">
        <v>0</v>
      </c>
      <c r="FK6" s="19">
        <v>0</v>
      </c>
      <c r="FL6" s="19">
        <v>0</v>
      </c>
      <c r="FM6" s="19"/>
      <c r="FN6" s="19">
        <v>-2.6851392352507211</v>
      </c>
      <c r="FO6" s="19">
        <v>-1.7299044222087032</v>
      </c>
      <c r="FP6" s="19">
        <v>-2.1475947291944504</v>
      </c>
      <c r="FQ6" s="19"/>
      <c r="FR6" s="98">
        <v>25</v>
      </c>
      <c r="FS6" s="98">
        <v>16</v>
      </c>
      <c r="FT6" s="98">
        <v>7</v>
      </c>
      <c r="FU6" s="98">
        <v>2</v>
      </c>
      <c r="FV6" s="98"/>
      <c r="FW6" s="98">
        <v>1236.97</v>
      </c>
      <c r="FX6" s="98">
        <v>616.96999999999991</v>
      </c>
      <c r="FY6" s="99">
        <v>444.59999999999997</v>
      </c>
      <c r="FZ6" s="99">
        <v>175.4</v>
      </c>
      <c r="GA6" s="99"/>
      <c r="GB6" s="99">
        <v>46439927</v>
      </c>
      <c r="GC6" s="99">
        <v>22733386</v>
      </c>
      <c r="GD6" s="99">
        <v>16426947</v>
      </c>
      <c r="GE6" s="99">
        <v>7279594</v>
      </c>
      <c r="GF6" s="99"/>
      <c r="GG6" s="95"/>
      <c r="GH6" s="95"/>
      <c r="GI6" s="95"/>
      <c r="GJ6" s="95"/>
      <c r="GK6" s="96">
        <v>42773</v>
      </c>
      <c r="GL6" s="96">
        <v>43922</v>
      </c>
      <c r="GM6" s="99">
        <v>1531240000</v>
      </c>
      <c r="GN6" s="99">
        <v>110419000</v>
      </c>
      <c r="GO6" s="99">
        <v>-1420821000</v>
      </c>
      <c r="GP6" s="100" t="s">
        <v>76</v>
      </c>
      <c r="GQ6" s="99">
        <v>581934853</v>
      </c>
      <c r="GR6" s="99">
        <v>705319524</v>
      </c>
      <c r="GS6" s="99">
        <v>20736836.842105262</v>
      </c>
      <c r="GT6" s="99">
        <v>46439927</v>
      </c>
      <c r="GU6" s="99">
        <v>31201.548990997846</v>
      </c>
      <c r="GV6" s="99">
        <v>1113323</v>
      </c>
      <c r="GW6" s="99">
        <v>2044375</v>
      </c>
      <c r="GX6" s="99">
        <v>3639797</v>
      </c>
      <c r="GY6" s="99"/>
      <c r="GZ6" s="99">
        <v>1741830</v>
      </c>
      <c r="HA6" s="99">
        <v>2433360</v>
      </c>
      <c r="HB6" s="99">
        <v>3639797</v>
      </c>
      <c r="HC6" s="99"/>
      <c r="HD6" s="99">
        <v>1420836.625</v>
      </c>
      <c r="HE6" s="99">
        <v>2346706.7142857141</v>
      </c>
      <c r="HF6" s="99">
        <v>3639797</v>
      </c>
      <c r="HG6" s="99"/>
      <c r="HH6" s="99">
        <v>1419522.5</v>
      </c>
      <c r="HI6" s="99">
        <v>2404353</v>
      </c>
      <c r="HJ6" s="99">
        <v>3639797</v>
      </c>
      <c r="HK6" s="99"/>
      <c r="HL6" s="101">
        <v>29.69</v>
      </c>
      <c r="HM6" s="101">
        <v>56.04</v>
      </c>
      <c r="HN6" s="101">
        <v>87.7</v>
      </c>
      <c r="HO6" s="101"/>
      <c r="HP6" s="101">
        <v>47.81</v>
      </c>
      <c r="HQ6" s="101">
        <v>65.680000000000007</v>
      </c>
      <c r="HR6" s="101">
        <v>87.7</v>
      </c>
      <c r="HS6" s="101"/>
      <c r="HT6" s="98">
        <v>38.560624999999995</v>
      </c>
      <c r="HU6" s="98">
        <v>63.514285714285712</v>
      </c>
      <c r="HV6" s="99">
        <v>87.7</v>
      </c>
      <c r="HW6" s="98"/>
      <c r="HX6" s="98">
        <v>38.25</v>
      </c>
      <c r="HY6" s="98">
        <v>64.64</v>
      </c>
      <c r="HZ6" s="98">
        <v>87.7</v>
      </c>
      <c r="IA6" s="101"/>
    </row>
    <row r="7" spans="1:243" x14ac:dyDescent="0.25">
      <c r="A7" s="95" t="s">
        <v>0</v>
      </c>
      <c r="B7" s="96" t="s">
        <v>110</v>
      </c>
      <c r="C7" s="96" t="s">
        <v>72</v>
      </c>
      <c r="D7" s="96" t="s">
        <v>73</v>
      </c>
      <c r="E7" s="96" t="s">
        <v>74</v>
      </c>
      <c r="F7" s="96" t="s">
        <v>75</v>
      </c>
      <c r="G7" s="97">
        <v>30</v>
      </c>
      <c r="H7" s="111">
        <v>1</v>
      </c>
      <c r="I7" s="112">
        <v>533</v>
      </c>
      <c r="J7" s="112">
        <v>387</v>
      </c>
      <c r="K7" s="112">
        <v>88</v>
      </c>
      <c r="L7" s="112">
        <v>58</v>
      </c>
      <c r="M7" s="112"/>
      <c r="N7" s="112">
        <v>23589.220000000023</v>
      </c>
      <c r="O7" s="112">
        <v>13577.830000000014</v>
      </c>
      <c r="P7" s="112">
        <v>5201.2900000000036</v>
      </c>
      <c r="Q7" s="112">
        <v>4810.100000000004</v>
      </c>
      <c r="R7" s="112"/>
      <c r="S7" s="112">
        <v>311</v>
      </c>
      <c r="T7" s="112">
        <v>221</v>
      </c>
      <c r="U7" s="112">
        <v>52</v>
      </c>
      <c r="V7" s="112">
        <v>38</v>
      </c>
      <c r="W7" s="112"/>
      <c r="X7" s="112">
        <v>13893.990000000003</v>
      </c>
      <c r="Y7" s="112">
        <v>7721.83</v>
      </c>
      <c r="Z7" s="112">
        <v>3041.320000000002</v>
      </c>
      <c r="AA7" s="112">
        <v>3130.840000000002</v>
      </c>
      <c r="AB7" s="112"/>
      <c r="AC7" s="113">
        <v>564792471</v>
      </c>
      <c r="AD7" s="113">
        <v>316118790</v>
      </c>
      <c r="AE7" s="113">
        <v>120428894</v>
      </c>
      <c r="AF7" s="113">
        <v>128244787</v>
      </c>
      <c r="AG7" s="113"/>
      <c r="AH7" s="112">
        <v>26.86</v>
      </c>
      <c r="AI7" s="112">
        <v>52.8</v>
      </c>
      <c r="AJ7" s="112">
        <v>80.400000000000006</v>
      </c>
      <c r="AK7" s="112"/>
      <c r="AL7" s="98">
        <v>44.120000000000005</v>
      </c>
      <c r="AM7" s="98">
        <v>63.190000000000005</v>
      </c>
      <c r="AN7" s="98">
        <v>85.42</v>
      </c>
      <c r="AO7" s="98"/>
      <c r="AP7" s="98">
        <v>34.940407239819002</v>
      </c>
      <c r="AQ7" s="98">
        <v>58.486923076923112</v>
      </c>
      <c r="AR7" s="98">
        <v>82.390526315789529</v>
      </c>
      <c r="AS7" s="98"/>
      <c r="AT7" s="114">
        <v>38405.124575311434</v>
      </c>
      <c r="AU7" s="114">
        <v>38217.061382310298</v>
      </c>
      <c r="AV7" s="114">
        <v>38690.820895522382</v>
      </c>
      <c r="AW7" s="114"/>
      <c r="AX7" s="99">
        <v>43407.038899179672</v>
      </c>
      <c r="AY7" s="99">
        <v>41362.094037809016</v>
      </c>
      <c r="AZ7" s="99">
        <v>45067.03348162023</v>
      </c>
      <c r="BA7" s="99"/>
      <c r="BB7" s="99">
        <v>40898.147731863668</v>
      </c>
      <c r="BC7" s="99">
        <v>39652.703440976933</v>
      </c>
      <c r="BD7" s="99">
        <v>40883.337061464881</v>
      </c>
      <c r="BE7" s="99"/>
      <c r="BF7" s="99">
        <v>40532.376609442057</v>
      </c>
      <c r="BG7" s="99">
        <v>40403.16287878788</v>
      </c>
      <c r="BH7" s="99">
        <v>38728.525759252429</v>
      </c>
      <c r="BI7" s="99"/>
      <c r="BJ7" s="99"/>
      <c r="BK7" s="99"/>
      <c r="BL7" s="99"/>
      <c r="BM7" s="99"/>
      <c r="BN7" s="99">
        <v>40506.045983536751</v>
      </c>
      <c r="BO7" s="99"/>
      <c r="BP7" s="99"/>
      <c r="BQ7" s="99"/>
      <c r="BR7" s="99"/>
      <c r="BS7" s="99">
        <v>40403.16287878788</v>
      </c>
      <c r="BT7" s="99">
        <v>38690.820895522382</v>
      </c>
      <c r="BU7" s="99"/>
      <c r="BV7" s="99"/>
      <c r="BW7" s="99"/>
      <c r="BX7" s="99"/>
      <c r="BY7" s="99"/>
      <c r="BZ7" s="99"/>
      <c r="CA7" s="99"/>
      <c r="CB7" s="99"/>
      <c r="CC7" s="99"/>
      <c r="CD7" s="99">
        <v>935.99668585934273</v>
      </c>
      <c r="CE7" s="99">
        <v>1267.1711864582435</v>
      </c>
      <c r="CF7" s="99">
        <v>3055.8939782522084</v>
      </c>
      <c r="CG7" s="99"/>
      <c r="CH7" s="99">
        <v>126.20976737448386</v>
      </c>
      <c r="CI7" s="99">
        <v>354.87891509032437</v>
      </c>
      <c r="CJ7" s="99">
        <v>1004.7717506744052</v>
      </c>
      <c r="CK7" s="99"/>
      <c r="CL7" s="98">
        <v>0.30859531390502087</v>
      </c>
      <c r="CM7" s="98">
        <v>0.89496776838573389</v>
      </c>
      <c r="CN7" s="98">
        <v>2.4576559128815978</v>
      </c>
      <c r="CO7" s="98"/>
      <c r="CP7" s="98">
        <v>2.2886041001072268</v>
      </c>
      <c r="CQ7" s="98">
        <v>3.1956741318897168</v>
      </c>
      <c r="CR7" s="98">
        <v>7.4746686496210231</v>
      </c>
      <c r="CS7" s="98"/>
      <c r="CT7" s="114">
        <v>1107045</v>
      </c>
      <c r="CU7" s="114">
        <v>2133287</v>
      </c>
      <c r="CV7" s="114">
        <v>3110742</v>
      </c>
      <c r="CW7" s="114"/>
      <c r="CX7" s="99">
        <v>1833770</v>
      </c>
      <c r="CY7" s="99">
        <v>2559900</v>
      </c>
      <c r="CZ7" s="99">
        <v>3849626</v>
      </c>
      <c r="DA7" s="99"/>
      <c r="DB7" s="99">
        <v>1430401.7647058824</v>
      </c>
      <c r="DC7" s="99">
        <v>2315940.269230769</v>
      </c>
      <c r="DD7" s="99">
        <v>3374862.8157894737</v>
      </c>
      <c r="DE7" s="99"/>
      <c r="DF7" s="99">
        <v>1395446</v>
      </c>
      <c r="DG7" s="99">
        <v>2372133</v>
      </c>
      <c r="DH7" s="99">
        <v>3149791</v>
      </c>
      <c r="DI7" s="99"/>
      <c r="DJ7" s="99">
        <v>1427028</v>
      </c>
      <c r="DK7" s="99"/>
      <c r="DL7" s="99"/>
      <c r="DM7" s="99"/>
      <c r="DN7" s="99"/>
      <c r="DO7" s="99">
        <v>2133287</v>
      </c>
      <c r="DP7" s="99"/>
      <c r="DQ7" s="99"/>
      <c r="DR7" s="99"/>
      <c r="DS7" s="99"/>
      <c r="DT7" s="99">
        <v>3110742</v>
      </c>
      <c r="DU7" s="99"/>
      <c r="DV7" s="99"/>
      <c r="DW7" s="99"/>
      <c r="DX7" s="99"/>
      <c r="DY7" s="99"/>
      <c r="DZ7" s="99"/>
      <c r="EA7" s="99"/>
      <c r="EB7" s="99"/>
      <c r="EC7" s="99"/>
      <c r="ED7" s="99">
        <v>213754.06290082072</v>
      </c>
      <c r="EE7" s="99">
        <v>156699.1850361223</v>
      </c>
      <c r="EF7" s="99">
        <v>345268.20838313556</v>
      </c>
      <c r="EG7" s="99"/>
      <c r="EH7" s="99">
        <v>28822.591961738504</v>
      </c>
      <c r="EI7" s="99">
        <v>43884.549597900397</v>
      </c>
      <c r="EJ7" s="99">
        <v>113523.48761384512</v>
      </c>
      <c r="EK7" s="99"/>
      <c r="EL7" s="98">
        <v>2.014999748526245</v>
      </c>
      <c r="EM7" s="98">
        <v>1.894891253498368</v>
      </c>
      <c r="EN7" s="98">
        <v>3.3637956210462687</v>
      </c>
      <c r="EO7" s="99"/>
      <c r="EP7" s="98">
        <v>14.943638086518481</v>
      </c>
      <c r="EQ7" s="98">
        <v>6.7661151333652203</v>
      </c>
      <c r="ER7" s="98">
        <v>10.230584981640737</v>
      </c>
      <c r="ES7" s="99"/>
      <c r="ET7" s="98">
        <v>2.6062979354450033</v>
      </c>
      <c r="EU7" s="98">
        <v>6.7811685984467003</v>
      </c>
      <c r="EV7" s="98">
        <v>4.4225668128233888</v>
      </c>
      <c r="EW7" s="98"/>
      <c r="EX7" s="98">
        <v>6.6861758913689133</v>
      </c>
      <c r="EY7" s="98">
        <v>6.5858913905630327</v>
      </c>
      <c r="EZ7" s="98">
        <v>6.1751978222316612</v>
      </c>
      <c r="FA7" s="98"/>
      <c r="FB7" s="98">
        <v>3.8168288952043863</v>
      </c>
      <c r="FC7" s="98">
        <v>4.6670822679523365</v>
      </c>
      <c r="FD7" s="98">
        <v>1.5639319265120837</v>
      </c>
      <c r="FE7" s="98"/>
      <c r="FF7" s="19">
        <v>5.3520872093299898</v>
      </c>
      <c r="FG7" s="19">
        <v>5.3523445768126638</v>
      </c>
      <c r="FH7" s="19">
        <v>5.5497081618983826</v>
      </c>
      <c r="FI7" s="19"/>
      <c r="FJ7" s="19">
        <v>5.2783566708576615</v>
      </c>
      <c r="FK7" s="19">
        <v>5.2002169839234638</v>
      </c>
      <c r="FL7" s="19">
        <v>4.7310381676980278</v>
      </c>
      <c r="FM7" s="19"/>
      <c r="FN7" s="19">
        <v>5.1928398567223182</v>
      </c>
      <c r="FO7" s="19">
        <v>4.8054757566649808</v>
      </c>
      <c r="FP7" s="19">
        <v>4.8344040251336908</v>
      </c>
      <c r="FQ7" s="19"/>
      <c r="FR7" s="115">
        <v>28</v>
      </c>
      <c r="FS7" s="115">
        <v>22</v>
      </c>
      <c r="FT7" s="115">
        <v>5</v>
      </c>
      <c r="FU7" s="115">
        <v>1</v>
      </c>
      <c r="FV7" s="115"/>
      <c r="FW7" s="115">
        <v>1252.6100000000001</v>
      </c>
      <c r="FX7" s="115">
        <v>842.01</v>
      </c>
      <c r="FY7" s="114">
        <v>322.12</v>
      </c>
      <c r="FZ7" s="114">
        <v>88.48</v>
      </c>
      <c r="GA7" s="114"/>
      <c r="GB7" s="114">
        <v>45791052</v>
      </c>
      <c r="GC7" s="114">
        <v>30367641</v>
      </c>
      <c r="GD7" s="114">
        <v>11747685</v>
      </c>
      <c r="GE7" s="114">
        <v>3675726</v>
      </c>
      <c r="GF7" s="99"/>
      <c r="GG7" s="95"/>
      <c r="GH7" s="95"/>
      <c r="GI7" s="95"/>
      <c r="GJ7" s="95"/>
      <c r="GK7" s="96">
        <v>42773</v>
      </c>
      <c r="GL7" s="96">
        <v>43922</v>
      </c>
      <c r="GM7" s="99">
        <v>1531240000</v>
      </c>
      <c r="GN7" s="99">
        <v>110419000</v>
      </c>
      <c r="GO7" s="99">
        <v>-1420821000</v>
      </c>
      <c r="GP7" s="100" t="s">
        <v>76</v>
      </c>
      <c r="GQ7" s="99">
        <v>564792471</v>
      </c>
      <c r="GR7" s="99">
        <v>684663758</v>
      </c>
      <c r="GS7" s="99">
        <v>20736836.842105262</v>
      </c>
      <c r="GT7" s="99">
        <v>45791052</v>
      </c>
      <c r="GU7" s="99">
        <v>31201.548990997846</v>
      </c>
      <c r="GV7" s="99">
        <v>1050805</v>
      </c>
      <c r="GW7" s="99">
        <v>2245493</v>
      </c>
      <c r="GX7" s="99">
        <v>3675726</v>
      </c>
      <c r="GY7" s="99"/>
      <c r="GZ7" s="99">
        <v>1674287</v>
      </c>
      <c r="HA7" s="99">
        <v>2404353</v>
      </c>
      <c r="HB7" s="99">
        <v>3675726</v>
      </c>
      <c r="HC7" s="99"/>
      <c r="HD7" s="99">
        <v>1380347.3181818181</v>
      </c>
      <c r="HE7" s="99">
        <v>2349537</v>
      </c>
      <c r="HF7" s="99">
        <v>3675726</v>
      </c>
      <c r="HG7" s="99"/>
      <c r="HH7" s="99">
        <v>1329901.5</v>
      </c>
      <c r="HI7" s="99">
        <v>2404353</v>
      </c>
      <c r="HJ7" s="99">
        <v>3675726</v>
      </c>
      <c r="HK7" s="99"/>
      <c r="HL7" s="101">
        <v>29.02</v>
      </c>
      <c r="HM7" s="101">
        <v>63.96</v>
      </c>
      <c r="HN7" s="101">
        <v>88.48</v>
      </c>
      <c r="HO7" s="101"/>
      <c r="HP7" s="101">
        <v>45.84</v>
      </c>
      <c r="HQ7" s="101">
        <v>65.680000000000007</v>
      </c>
      <c r="HR7" s="101">
        <v>88.48</v>
      </c>
      <c r="HS7" s="101"/>
      <c r="HT7" s="98">
        <v>38.273181818181818</v>
      </c>
      <c r="HU7" s="98">
        <v>64.424000000000007</v>
      </c>
      <c r="HV7" s="99">
        <v>88.48</v>
      </c>
      <c r="HW7" s="98"/>
      <c r="HX7" s="98">
        <v>37.835000000000001</v>
      </c>
      <c r="HY7" s="98">
        <v>63.96</v>
      </c>
      <c r="HZ7" s="98">
        <v>88.48</v>
      </c>
      <c r="IA7" s="101"/>
    </row>
    <row r="8" spans="1:243" x14ac:dyDescent="0.25">
      <c r="A8" s="95" t="s">
        <v>0</v>
      </c>
      <c r="B8" s="96" t="s">
        <v>112</v>
      </c>
      <c r="C8" s="96" t="s">
        <v>72</v>
      </c>
      <c r="D8" s="96" t="s">
        <v>73</v>
      </c>
      <c r="E8" s="96" t="s">
        <v>74</v>
      </c>
      <c r="F8" s="96" t="s">
        <v>75</v>
      </c>
      <c r="G8" s="97">
        <v>30</v>
      </c>
      <c r="H8" s="111">
        <v>1</v>
      </c>
      <c r="I8" s="112">
        <v>533</v>
      </c>
      <c r="J8" s="112">
        <v>387</v>
      </c>
      <c r="K8" s="112">
        <v>88</v>
      </c>
      <c r="L8" s="112">
        <v>58</v>
      </c>
      <c r="M8" s="112"/>
      <c r="N8" s="112">
        <v>23589.220000000023</v>
      </c>
      <c r="O8" s="112">
        <v>13577.830000000014</v>
      </c>
      <c r="P8" s="112">
        <v>5201.2900000000036</v>
      </c>
      <c r="Q8" s="112">
        <v>4810.100000000004</v>
      </c>
      <c r="R8" s="112"/>
      <c r="S8" s="112">
        <v>293</v>
      </c>
      <c r="T8" s="112">
        <v>207</v>
      </c>
      <c r="U8" s="112">
        <v>49</v>
      </c>
      <c r="V8" s="112">
        <v>37</v>
      </c>
      <c r="W8" s="112"/>
      <c r="X8" s="112">
        <v>13121.840000000004</v>
      </c>
      <c r="Y8" s="112">
        <v>7219.49</v>
      </c>
      <c r="Z8" s="112">
        <v>2856.1500000000019</v>
      </c>
      <c r="AA8" s="112">
        <v>3046.2000000000021</v>
      </c>
      <c r="AB8" s="112"/>
      <c r="AC8" s="112">
        <v>552745304</v>
      </c>
      <c r="AD8" s="113">
        <v>306614391</v>
      </c>
      <c r="AE8" s="113">
        <v>117349163</v>
      </c>
      <c r="AF8" s="113">
        <v>128781750</v>
      </c>
      <c r="AG8" s="113"/>
      <c r="AH8" s="112">
        <v>26.86</v>
      </c>
      <c r="AI8" s="112">
        <v>52.8</v>
      </c>
      <c r="AJ8" s="112">
        <v>80.400000000000006</v>
      </c>
      <c r="AK8" s="112"/>
      <c r="AL8" s="98">
        <v>44.120000000000005</v>
      </c>
      <c r="AM8" s="98">
        <v>63.190000000000005</v>
      </c>
      <c r="AN8" s="98">
        <v>85.42</v>
      </c>
      <c r="AO8" s="98"/>
      <c r="AP8" s="98">
        <v>34.876763285024154</v>
      </c>
      <c r="AQ8" s="98">
        <v>58.288775510204118</v>
      </c>
      <c r="AR8" s="98">
        <v>82.329729729729792</v>
      </c>
      <c r="AS8" s="98"/>
      <c r="AT8" s="114">
        <v>39905.124575311434</v>
      </c>
      <c r="AU8" s="114">
        <v>39747.269212179795</v>
      </c>
      <c r="AV8" s="114">
        <v>40103.656716417907</v>
      </c>
      <c r="AW8" s="114"/>
      <c r="AX8" s="99">
        <v>44971.341624768451</v>
      </c>
      <c r="AY8" s="99">
        <v>42895.540475036352</v>
      </c>
      <c r="AZ8" s="99">
        <v>46517.560290330133</v>
      </c>
      <c r="BA8" s="99"/>
      <c r="BB8" s="99">
        <v>42431.429175117999</v>
      </c>
      <c r="BC8" s="99">
        <v>41147.49517421284</v>
      </c>
      <c r="BD8" s="99">
        <v>42198.291694714571</v>
      </c>
      <c r="BE8" s="99"/>
      <c r="BF8" s="99">
        <v>42087.902360515021</v>
      </c>
      <c r="BG8" s="99">
        <v>41942.65151515152</v>
      </c>
      <c r="BH8" s="99">
        <v>40148.210992253778</v>
      </c>
      <c r="BI8" s="99"/>
      <c r="BJ8" s="99"/>
      <c r="BK8" s="99"/>
      <c r="BL8" s="99"/>
      <c r="BM8" s="99"/>
      <c r="BN8" s="99">
        <v>42064.802724950321</v>
      </c>
      <c r="BO8" s="99"/>
      <c r="BP8" s="99"/>
      <c r="BQ8" s="99"/>
      <c r="BR8" s="99"/>
      <c r="BS8" s="99">
        <v>41942.65151515152</v>
      </c>
      <c r="BT8" s="99">
        <v>40103.656716417907</v>
      </c>
      <c r="BU8" s="99"/>
      <c r="BV8" s="99"/>
      <c r="BW8" s="99"/>
      <c r="BX8" s="99"/>
      <c r="BY8" s="99"/>
      <c r="BZ8" s="99"/>
      <c r="CA8" s="99"/>
      <c r="CB8" s="99"/>
      <c r="CC8" s="99"/>
      <c r="CD8" s="99">
        <v>902.91166108582831</v>
      </c>
      <c r="CE8" s="99">
        <v>1245.2899152516097</v>
      </c>
      <c r="CF8" s="99">
        <v>3033.8112675314401</v>
      </c>
      <c r="CG8" s="99"/>
      <c r="CH8" s="99">
        <v>125.81767265347614</v>
      </c>
      <c r="CI8" s="99">
        <v>359.48423389482161</v>
      </c>
      <c r="CJ8" s="99">
        <v>1011.27042251048</v>
      </c>
      <c r="CK8" s="99"/>
      <c r="CL8" s="98">
        <v>0.29651999732136353</v>
      </c>
      <c r="CM8" s="98">
        <v>0.87364791556038768</v>
      </c>
      <c r="CN8" s="98">
        <v>2.3964724207950434</v>
      </c>
      <c r="CO8" s="98"/>
      <c r="CP8" s="98">
        <v>2.1279312967739967</v>
      </c>
      <c r="CQ8" s="98">
        <v>3.0264051553544715</v>
      </c>
      <c r="CR8" s="98">
        <v>7.1894172623851293</v>
      </c>
      <c r="CS8" s="98"/>
      <c r="CT8" s="114">
        <v>1149225</v>
      </c>
      <c r="CU8" s="114">
        <v>2214572</v>
      </c>
      <c r="CV8" s="114">
        <v>3224334</v>
      </c>
      <c r="CW8" s="114"/>
      <c r="CX8" s="99">
        <v>1902725</v>
      </c>
      <c r="CY8" s="99">
        <v>2654805</v>
      </c>
      <c r="CZ8" s="99">
        <v>3973530</v>
      </c>
      <c r="DA8" s="99"/>
      <c r="DB8" s="99">
        <v>1481228.9420289856</v>
      </c>
      <c r="DC8" s="99">
        <v>2394880.8775510206</v>
      </c>
      <c r="DD8" s="99">
        <v>3480587.8378378376</v>
      </c>
      <c r="DE8" s="99"/>
      <c r="DF8" s="99">
        <v>1449206</v>
      </c>
      <c r="DG8" s="99">
        <v>2467113</v>
      </c>
      <c r="DH8" s="99">
        <v>3265254</v>
      </c>
      <c r="DI8" s="99"/>
      <c r="DJ8" s="99">
        <v>1481943</v>
      </c>
      <c r="DK8" s="99"/>
      <c r="DL8" s="99"/>
      <c r="DM8" s="99"/>
      <c r="DN8" s="99"/>
      <c r="DO8" s="99">
        <v>2214572</v>
      </c>
      <c r="DP8" s="99"/>
      <c r="DQ8" s="99"/>
      <c r="DR8" s="99"/>
      <c r="DS8" s="99"/>
      <c r="DT8" s="99">
        <v>3224334</v>
      </c>
      <c r="DU8" s="99"/>
      <c r="DV8" s="99"/>
      <c r="DW8" s="99"/>
      <c r="DX8" s="99"/>
      <c r="DY8" s="99"/>
      <c r="DZ8" s="99"/>
      <c r="EA8" s="99"/>
      <c r="EB8" s="99"/>
      <c r="EC8" s="99"/>
      <c r="ED8" s="99">
        <v>222191.47244089466</v>
      </c>
      <c r="EE8" s="99">
        <v>160458.78405458637</v>
      </c>
      <c r="EF8" s="99">
        <v>346650.08076296904</v>
      </c>
      <c r="EG8" s="99"/>
      <c r="EH8" s="99">
        <v>30961.626868727486</v>
      </c>
      <c r="EI8" s="99">
        <v>46320.461083877737</v>
      </c>
      <c r="EJ8" s="99">
        <v>115550.02692098968</v>
      </c>
      <c r="EK8" s="99"/>
      <c r="EL8" s="98">
        <v>2.0902661290371687</v>
      </c>
      <c r="EM8" s="98">
        <v>1.9341446799326631</v>
      </c>
      <c r="EN8" s="98">
        <v>3.3198422882719161</v>
      </c>
      <c r="EO8" s="99"/>
      <c r="EP8" s="98">
        <v>15.000481433784103</v>
      </c>
      <c r="EQ8" s="98">
        <v>6.7000737096648333</v>
      </c>
      <c r="ER8" s="98">
        <v>9.9595268648157482</v>
      </c>
      <c r="ES8" s="99"/>
      <c r="ET8" s="98">
        <v>6.5157448386125081</v>
      </c>
      <c r="EU8" s="98">
        <v>10.849869757514721</v>
      </c>
      <c r="EV8" s="98">
        <v>8.235666134272174</v>
      </c>
      <c r="EW8" s="98"/>
      <c r="EX8" s="98">
        <v>10.697881426190262</v>
      </c>
      <c r="EY8" s="98">
        <v>10.537426224900852</v>
      </c>
      <c r="EZ8" s="98">
        <v>9.5925510173123758</v>
      </c>
      <c r="FA8" s="98"/>
      <c r="FB8" s="98">
        <v>7.5058039101812506</v>
      </c>
      <c r="FC8" s="98">
        <v>8.2347404045252315</v>
      </c>
      <c r="FD8" s="98">
        <v>4.7456461259786309</v>
      </c>
      <c r="FE8" s="98"/>
      <c r="FF8" s="19">
        <v>3.8101432191103344</v>
      </c>
      <c r="FG8" s="19">
        <v>3.8103171303251742</v>
      </c>
      <c r="FH8" s="19">
        <v>3.6516046653820853</v>
      </c>
      <c r="FI8" s="19"/>
      <c r="FJ8" s="19">
        <v>3.7602861863810624</v>
      </c>
      <c r="FK8" s="19">
        <v>3.7073713816945979</v>
      </c>
      <c r="FL8" s="19">
        <v>3.2185983781281609</v>
      </c>
      <c r="FM8" s="19"/>
      <c r="FN8" s="19">
        <v>3.5533497355237262</v>
      </c>
      <c r="FO8" s="19">
        <v>3.40857704186263</v>
      </c>
      <c r="FP8" s="19">
        <v>3.1327205821144442</v>
      </c>
      <c r="FQ8" s="19"/>
      <c r="FR8" s="115">
        <v>19</v>
      </c>
      <c r="FS8" s="115">
        <v>15</v>
      </c>
      <c r="FT8" s="115">
        <v>3</v>
      </c>
      <c r="FU8" s="115">
        <v>1</v>
      </c>
      <c r="FV8" s="115"/>
      <c r="FW8" s="115">
        <v>852.76</v>
      </c>
      <c r="FX8" s="115">
        <v>571.9</v>
      </c>
      <c r="FY8" s="114">
        <v>193.16</v>
      </c>
      <c r="FZ8" s="114">
        <v>87.7</v>
      </c>
      <c r="GA8" s="114"/>
      <c r="GB8" s="114">
        <v>33171509</v>
      </c>
      <c r="GC8" s="114">
        <v>21897826</v>
      </c>
      <c r="GD8" s="114">
        <v>7461546</v>
      </c>
      <c r="GE8" s="114">
        <v>3812137</v>
      </c>
      <c r="GF8" s="99"/>
      <c r="GG8" s="95"/>
      <c r="GH8" s="95"/>
      <c r="GI8" s="95"/>
      <c r="GJ8" s="95"/>
      <c r="GK8" s="96">
        <v>42773</v>
      </c>
      <c r="GL8" s="96">
        <v>43922</v>
      </c>
      <c r="GM8" s="99">
        <v>1531240000</v>
      </c>
      <c r="GN8" s="99">
        <v>110419000</v>
      </c>
      <c r="GO8" s="99">
        <v>-1420821000</v>
      </c>
      <c r="GP8" s="100" t="s">
        <v>76</v>
      </c>
      <c r="GQ8" s="99">
        <v>552745304</v>
      </c>
      <c r="GR8" s="99">
        <v>670970130</v>
      </c>
      <c r="GS8" s="99">
        <v>20736836.842105262</v>
      </c>
      <c r="GT8" s="99">
        <v>33171509</v>
      </c>
      <c r="GU8" s="99">
        <v>31201.548990997846</v>
      </c>
      <c r="GV8" s="99">
        <v>1107045</v>
      </c>
      <c r="GW8" s="99">
        <v>2372133</v>
      </c>
      <c r="GX8" s="99">
        <v>3812137</v>
      </c>
      <c r="GY8" s="99"/>
      <c r="GZ8" s="99">
        <v>1762807</v>
      </c>
      <c r="HA8" s="99">
        <v>2559900</v>
      </c>
      <c r="HB8" s="99">
        <v>3812137</v>
      </c>
      <c r="HC8" s="99"/>
      <c r="HD8" s="99">
        <v>1459855.0666666667</v>
      </c>
      <c r="HE8" s="99">
        <v>2487182</v>
      </c>
      <c r="HF8" s="99">
        <v>3812137</v>
      </c>
      <c r="HG8" s="99"/>
      <c r="HH8" s="99">
        <v>1445052</v>
      </c>
      <c r="HI8" s="99">
        <v>2529513</v>
      </c>
      <c r="HJ8" s="99">
        <v>3812137</v>
      </c>
      <c r="HK8" s="99"/>
      <c r="HL8" s="101">
        <v>29.02</v>
      </c>
      <c r="HM8" s="101">
        <v>63.96</v>
      </c>
      <c r="HN8" s="101">
        <v>87.7</v>
      </c>
      <c r="HO8" s="101"/>
      <c r="HP8" s="101">
        <v>45.84</v>
      </c>
      <c r="HQ8" s="101">
        <v>64.64</v>
      </c>
      <c r="HR8" s="101">
        <v>87.7</v>
      </c>
      <c r="HS8" s="101"/>
      <c r="HT8" s="98">
        <v>38.126666666666665</v>
      </c>
      <c r="HU8" s="98">
        <v>64.38666666666667</v>
      </c>
      <c r="HV8" s="99">
        <v>87.7</v>
      </c>
      <c r="HW8" s="98"/>
      <c r="HX8" s="98">
        <v>38.43</v>
      </c>
      <c r="HY8" s="98">
        <v>64.56</v>
      </c>
      <c r="HZ8" s="98">
        <v>87.7</v>
      </c>
      <c r="IA8" s="101"/>
    </row>
    <row r="9" spans="1:243" x14ac:dyDescent="0.25">
      <c r="A9" s="95" t="s">
        <v>0</v>
      </c>
      <c r="B9" s="96" t="s">
        <v>113</v>
      </c>
      <c r="C9" s="96" t="s">
        <v>72</v>
      </c>
      <c r="D9" s="96" t="s">
        <v>73</v>
      </c>
      <c r="E9" s="96" t="s">
        <v>74</v>
      </c>
      <c r="F9" s="96" t="s">
        <v>75</v>
      </c>
      <c r="G9" s="97">
        <v>30</v>
      </c>
      <c r="H9" s="111">
        <v>1</v>
      </c>
      <c r="I9" s="112">
        <v>533</v>
      </c>
      <c r="J9" s="112">
        <v>387</v>
      </c>
      <c r="K9" s="112">
        <v>88</v>
      </c>
      <c r="L9" s="112">
        <v>58</v>
      </c>
      <c r="M9" s="112"/>
      <c r="N9" s="112">
        <v>23589.220000000023</v>
      </c>
      <c r="O9" s="112">
        <v>13577.830000000014</v>
      </c>
      <c r="P9" s="112">
        <v>5201.2900000000036</v>
      </c>
      <c r="Q9" s="112">
        <v>4810.100000000004</v>
      </c>
      <c r="R9" s="112"/>
      <c r="S9" s="112">
        <v>283</v>
      </c>
      <c r="T9" s="112">
        <v>201</v>
      </c>
      <c r="U9" s="112">
        <v>46</v>
      </c>
      <c r="V9" s="112">
        <v>36</v>
      </c>
      <c r="W9" s="112"/>
      <c r="X9" s="112">
        <v>12699.18</v>
      </c>
      <c r="Y9" s="112">
        <v>7052.9199999999983</v>
      </c>
      <c r="Z9" s="112">
        <v>2680.4600000000014</v>
      </c>
      <c r="AA9" s="112">
        <v>2965.800000000002</v>
      </c>
      <c r="AB9" s="112"/>
      <c r="AC9" s="113">
        <v>534993247</v>
      </c>
      <c r="AD9" s="113">
        <v>299569119</v>
      </c>
      <c r="AE9" s="113">
        <v>109866712</v>
      </c>
      <c r="AF9" s="113">
        <v>125557416</v>
      </c>
      <c r="AG9" s="113"/>
      <c r="AH9" s="112">
        <v>26.86</v>
      </c>
      <c r="AI9" s="112">
        <v>52.8</v>
      </c>
      <c r="AJ9" s="112">
        <v>80.400000000000006</v>
      </c>
      <c r="AK9" s="112"/>
      <c r="AL9" s="98">
        <v>44.120000000000005</v>
      </c>
      <c r="AM9" s="98">
        <v>63.190000000000005</v>
      </c>
      <c r="AN9" s="98">
        <v>85.42</v>
      </c>
      <c r="AO9" s="98"/>
      <c r="AP9" s="98">
        <v>35.089154228855712</v>
      </c>
      <c r="AQ9" s="98">
        <v>58.270869565217424</v>
      </c>
      <c r="AR9" s="98">
        <v>82.383333333333383</v>
      </c>
      <c r="AS9" s="98"/>
      <c r="AT9" s="114">
        <v>39905.124575311434</v>
      </c>
      <c r="AU9" s="114">
        <v>39747.269212179795</v>
      </c>
      <c r="AV9" s="114">
        <v>40103.656716417907</v>
      </c>
      <c r="AW9" s="114"/>
      <c r="AX9" s="99">
        <v>44971.341624768451</v>
      </c>
      <c r="AY9" s="99">
        <v>42895.540475036352</v>
      </c>
      <c r="AZ9" s="99">
        <v>46517.560290330133</v>
      </c>
      <c r="BA9" s="99"/>
      <c r="BB9" s="99">
        <v>42432.564117604292</v>
      </c>
      <c r="BC9" s="99">
        <v>41055.236243766492</v>
      </c>
      <c r="BD9" s="99">
        <v>42256.475999667251</v>
      </c>
      <c r="BE9" s="99"/>
      <c r="BF9" s="99">
        <v>42087.902360515021</v>
      </c>
      <c r="BG9" s="99">
        <v>41942.65151515152</v>
      </c>
      <c r="BH9" s="99">
        <v>40148.210992253778</v>
      </c>
      <c r="BI9" s="99"/>
      <c r="BJ9" s="99"/>
      <c r="BK9" s="99"/>
      <c r="BL9" s="99"/>
      <c r="BM9" s="99"/>
      <c r="BN9" s="99">
        <v>42064.802724950321</v>
      </c>
      <c r="BO9" s="99"/>
      <c r="BP9" s="99"/>
      <c r="BQ9" s="99"/>
      <c r="BR9" s="99"/>
      <c r="BS9" s="99">
        <v>41942.65151515152</v>
      </c>
      <c r="BT9" s="99">
        <v>40148.210992253778</v>
      </c>
      <c r="BU9" s="99"/>
      <c r="BV9" s="99"/>
      <c r="BW9" s="99"/>
      <c r="BX9" s="99"/>
      <c r="BY9" s="99"/>
      <c r="BZ9" s="99"/>
      <c r="CA9" s="99"/>
      <c r="CB9" s="99"/>
      <c r="CC9" s="99"/>
      <c r="CD9" s="99">
        <v>928.88899461656365</v>
      </c>
      <c r="CE9" s="99">
        <v>1224.8618358914771</v>
      </c>
      <c r="CF9" s="99">
        <v>3055.8375914182925</v>
      </c>
      <c r="CG9" s="99"/>
      <c r="CH9" s="99">
        <v>131.36474141258532</v>
      </c>
      <c r="CI9" s="99">
        <v>365.18324374647125</v>
      </c>
      <c r="CJ9" s="99">
        <v>1033.0616568586049</v>
      </c>
      <c r="CK9" s="99"/>
      <c r="CL9" s="98">
        <v>0.3095847355547508</v>
      </c>
      <c r="CM9" s="98">
        <v>0.88949249147705933</v>
      </c>
      <c r="CN9" s="98">
        <v>2.4447416222468239</v>
      </c>
      <c r="CO9" s="98"/>
      <c r="CP9" s="98">
        <v>2.1890946586260833</v>
      </c>
      <c r="CQ9" s="98">
        <v>2.9834485146275358</v>
      </c>
      <c r="CR9" s="98">
        <v>7.2316432431382953</v>
      </c>
      <c r="CS9" s="98"/>
      <c r="CT9" s="114">
        <v>1149225</v>
      </c>
      <c r="CU9" s="114">
        <v>2214572</v>
      </c>
      <c r="CV9" s="114">
        <v>3224334</v>
      </c>
      <c r="CW9" s="114"/>
      <c r="CX9" s="99">
        <v>1902725</v>
      </c>
      <c r="CY9" s="99">
        <v>2654805</v>
      </c>
      <c r="CZ9" s="99">
        <v>3973530</v>
      </c>
      <c r="DA9" s="99"/>
      <c r="DB9" s="99">
        <v>1490393.6268656717</v>
      </c>
      <c r="DC9" s="99">
        <v>2388406.7826086958</v>
      </c>
      <c r="DD9" s="99">
        <v>3487706</v>
      </c>
      <c r="DE9" s="99"/>
      <c r="DF9" s="99">
        <v>1449206</v>
      </c>
      <c r="DG9" s="99">
        <v>2467113</v>
      </c>
      <c r="DH9" s="99">
        <v>3265254</v>
      </c>
      <c r="DI9" s="99"/>
      <c r="DJ9" s="99">
        <v>1481943</v>
      </c>
      <c r="DK9" s="99"/>
      <c r="DL9" s="99"/>
      <c r="DM9" s="99"/>
      <c r="DN9" s="99"/>
      <c r="DO9" s="99">
        <v>2214572</v>
      </c>
      <c r="DP9" s="99"/>
      <c r="DQ9" s="99"/>
      <c r="DR9" s="99"/>
      <c r="DS9" s="99"/>
      <c r="DT9" s="99">
        <v>3265254</v>
      </c>
      <c r="DU9" s="99"/>
      <c r="DV9" s="99"/>
      <c r="DW9" s="99"/>
      <c r="DX9" s="99"/>
      <c r="DY9" s="99"/>
      <c r="DZ9" s="99"/>
      <c r="EA9" s="99"/>
      <c r="EB9" s="99"/>
      <c r="EC9" s="99"/>
      <c r="ED9" s="99">
        <v>221113.44992972523</v>
      </c>
      <c r="EE9" s="99">
        <v>156642.49595473599</v>
      </c>
      <c r="EF9" s="99">
        <v>348814.15190687758</v>
      </c>
      <c r="EG9" s="99"/>
      <c r="EH9" s="99">
        <v>31270.163971372171</v>
      </c>
      <c r="EI9" s="99">
        <v>46701.769216003398</v>
      </c>
      <c r="EJ9" s="99">
        <v>117920.70583744667</v>
      </c>
      <c r="EK9" s="99"/>
      <c r="EL9" s="98">
        <v>2.0981144449157343</v>
      </c>
      <c r="EM9" s="98">
        <v>1.9553523945780378</v>
      </c>
      <c r="EN9" s="98">
        <v>3.3810391654986596</v>
      </c>
      <c r="EO9" s="99"/>
      <c r="EP9" s="98">
        <v>14.835909517053651</v>
      </c>
      <c r="EQ9" s="98">
        <v>6.558451311365225</v>
      </c>
      <c r="ER9" s="98">
        <v>10.001248726437307</v>
      </c>
      <c r="ES9" s="99"/>
      <c r="ET9" s="98">
        <v>6.5157448386125081</v>
      </c>
      <c r="EU9" s="98">
        <v>10.849869757514721</v>
      </c>
      <c r="EV9" s="98">
        <v>8.235666134272174</v>
      </c>
      <c r="EW9" s="98"/>
      <c r="EX9" s="98">
        <v>10.697881426190262</v>
      </c>
      <c r="EY9" s="98">
        <v>10.537426224900852</v>
      </c>
      <c r="EZ9" s="98">
        <v>9.5925510173123758</v>
      </c>
      <c r="FA9" s="98"/>
      <c r="FB9" s="98">
        <v>8.1709656437899572</v>
      </c>
      <c r="FC9" s="98">
        <v>7.942148822202638</v>
      </c>
      <c r="FD9" s="98">
        <v>4.9598618072494016</v>
      </c>
      <c r="FE9" s="98"/>
      <c r="FF9" s="19">
        <v>0</v>
      </c>
      <c r="FG9" s="19">
        <v>0</v>
      </c>
      <c r="FH9" s="19">
        <v>0</v>
      </c>
      <c r="FI9" s="19"/>
      <c r="FJ9" s="19">
        <v>0</v>
      </c>
      <c r="FK9" s="19">
        <v>0</v>
      </c>
      <c r="FL9" s="19">
        <v>0</v>
      </c>
      <c r="FM9" s="19"/>
      <c r="FN9" s="19">
        <v>0.61872169633225971</v>
      </c>
      <c r="FO9" s="19">
        <v>-0.27033056228438113</v>
      </c>
      <c r="FP9" s="19">
        <v>0.20451034405108448</v>
      </c>
      <c r="FQ9" s="19"/>
      <c r="FR9" s="115">
        <v>13</v>
      </c>
      <c r="FS9" s="115">
        <v>9</v>
      </c>
      <c r="FT9" s="115">
        <v>3</v>
      </c>
      <c r="FU9" s="115">
        <v>1</v>
      </c>
      <c r="FV9" s="115"/>
      <c r="FW9" s="115">
        <v>570.14</v>
      </c>
      <c r="FX9" s="115">
        <v>303.03000000000003</v>
      </c>
      <c r="FY9" s="114">
        <v>183.96</v>
      </c>
      <c r="FZ9" s="114">
        <v>83.15</v>
      </c>
      <c r="GA9" s="114"/>
      <c r="GB9" s="114">
        <v>22698964</v>
      </c>
      <c r="GC9" s="114">
        <v>11992179</v>
      </c>
      <c r="GD9" s="114">
        <v>7482451</v>
      </c>
      <c r="GE9" s="114">
        <v>3224334</v>
      </c>
      <c r="GF9" s="99"/>
      <c r="GG9" s="95"/>
      <c r="GH9" s="95"/>
      <c r="GI9" s="95"/>
      <c r="GJ9" s="95"/>
      <c r="GK9" s="96">
        <v>42773</v>
      </c>
      <c r="GL9" s="96">
        <v>43922</v>
      </c>
      <c r="GM9" s="99">
        <v>1531240000</v>
      </c>
      <c r="GN9" s="99">
        <v>110419000</v>
      </c>
      <c r="GO9" s="99">
        <v>-1420821000</v>
      </c>
      <c r="GP9" s="100" t="s">
        <v>76</v>
      </c>
      <c r="GQ9" s="99">
        <v>534993247</v>
      </c>
      <c r="GR9" s="99">
        <v>647615835</v>
      </c>
      <c r="GS9" s="99">
        <v>20736836.842105262</v>
      </c>
      <c r="GT9" s="99">
        <v>22698964</v>
      </c>
      <c r="GU9" s="99">
        <v>31201.548990997846</v>
      </c>
      <c r="GV9" s="99">
        <v>1149225</v>
      </c>
      <c r="GW9" s="99">
        <v>2235685</v>
      </c>
      <c r="GX9" s="99">
        <v>3224334</v>
      </c>
      <c r="GY9" s="99"/>
      <c r="GZ9" s="99">
        <v>1693042</v>
      </c>
      <c r="HA9" s="99">
        <v>2623383</v>
      </c>
      <c r="HB9" s="99">
        <v>3224334</v>
      </c>
      <c r="HC9" s="99"/>
      <c r="HD9" s="99">
        <v>1332464.3333333333</v>
      </c>
      <c r="HE9" s="99">
        <v>2494150.3333333335</v>
      </c>
      <c r="HF9" s="99">
        <v>3224334</v>
      </c>
      <c r="HG9" s="99"/>
      <c r="HH9" s="99">
        <v>1208814</v>
      </c>
      <c r="HI9" s="99">
        <v>2623383</v>
      </c>
      <c r="HJ9" s="99">
        <v>3224334</v>
      </c>
      <c r="HK9" s="99"/>
      <c r="HL9" s="101">
        <v>29.02</v>
      </c>
      <c r="HM9" s="101">
        <v>56.04</v>
      </c>
      <c r="HN9" s="101">
        <v>83.15</v>
      </c>
      <c r="HO9" s="101"/>
      <c r="HP9" s="101">
        <v>41.79</v>
      </c>
      <c r="HQ9" s="101">
        <v>63.96</v>
      </c>
      <c r="HR9" s="101">
        <v>83.15</v>
      </c>
      <c r="HS9" s="101"/>
      <c r="HT9" s="98">
        <v>33.67</v>
      </c>
      <c r="HU9" s="98">
        <v>61.32</v>
      </c>
      <c r="HV9" s="99">
        <v>83.15</v>
      </c>
      <c r="HW9" s="98"/>
      <c r="HX9" s="98">
        <v>30.53</v>
      </c>
      <c r="HY9" s="98">
        <v>63.96</v>
      </c>
      <c r="HZ9" s="98">
        <v>83.15</v>
      </c>
      <c r="IA9" s="101"/>
    </row>
    <row r="10" spans="1:243" x14ac:dyDescent="0.25">
      <c r="A10" s="95" t="s">
        <v>0</v>
      </c>
      <c r="B10" s="96" t="s">
        <v>115</v>
      </c>
      <c r="C10" s="96" t="s">
        <v>72</v>
      </c>
      <c r="D10" s="96" t="s">
        <v>73</v>
      </c>
      <c r="E10" s="96" t="s">
        <v>74</v>
      </c>
      <c r="F10" s="96" t="s">
        <v>75</v>
      </c>
      <c r="G10" s="97">
        <v>30</v>
      </c>
      <c r="H10" s="111">
        <v>1</v>
      </c>
      <c r="I10" s="112">
        <v>533</v>
      </c>
      <c r="J10" s="112">
        <v>387</v>
      </c>
      <c r="K10" s="112">
        <v>88</v>
      </c>
      <c r="L10" s="112">
        <v>58</v>
      </c>
      <c r="M10" s="112"/>
      <c r="N10" s="112">
        <v>23589.220000000023</v>
      </c>
      <c r="O10" s="112">
        <v>13577.830000000014</v>
      </c>
      <c r="P10" s="112">
        <v>5201.2900000000036</v>
      </c>
      <c r="Q10" s="112">
        <v>4810.100000000004</v>
      </c>
      <c r="R10" s="112"/>
      <c r="S10" s="112">
        <v>261</v>
      </c>
      <c r="T10" s="112">
        <v>188</v>
      </c>
      <c r="U10" s="112">
        <v>41</v>
      </c>
      <c r="V10" s="112">
        <v>32</v>
      </c>
      <c r="W10" s="112"/>
      <c r="X10" s="112">
        <v>11642.290000000003</v>
      </c>
      <c r="Y10" s="112">
        <v>6618.88</v>
      </c>
      <c r="Z10" s="112">
        <v>2389.25</v>
      </c>
      <c r="AA10" s="112">
        <v>2634.1600000000017</v>
      </c>
      <c r="AB10" s="112"/>
      <c r="AC10" s="112">
        <v>471130298</v>
      </c>
      <c r="AD10" s="113">
        <v>270497548</v>
      </c>
      <c r="AE10" s="113">
        <v>94011014</v>
      </c>
      <c r="AF10" s="113">
        <v>106621736</v>
      </c>
      <c r="AG10" s="113"/>
      <c r="AH10" s="112">
        <v>26.86</v>
      </c>
      <c r="AI10" s="112">
        <v>52.8</v>
      </c>
      <c r="AJ10" s="112">
        <v>80.400000000000006</v>
      </c>
      <c r="AK10" s="112"/>
      <c r="AL10" s="98">
        <v>44.120000000000005</v>
      </c>
      <c r="AM10" s="98">
        <v>63.190000000000005</v>
      </c>
      <c r="AN10" s="98">
        <v>85.42</v>
      </c>
      <c r="AO10" s="98"/>
      <c r="AP10" s="98">
        <v>35.206808510638297</v>
      </c>
      <c r="AQ10" s="98">
        <v>58.274390243902438</v>
      </c>
      <c r="AR10" s="98">
        <v>82.317500000000052</v>
      </c>
      <c r="AS10" s="98"/>
      <c r="AT10" s="114">
        <v>38405.124575311434</v>
      </c>
      <c r="AU10" s="114">
        <v>38217.061382310298</v>
      </c>
      <c r="AV10" s="114">
        <v>38351.082089552234</v>
      </c>
      <c r="AW10" s="114"/>
      <c r="AX10" s="99">
        <v>43407.038899179672</v>
      </c>
      <c r="AY10" s="99">
        <v>41362.094037809016</v>
      </c>
      <c r="AZ10" s="99">
        <v>44838.012175134631</v>
      </c>
      <c r="BA10" s="99"/>
      <c r="BB10" s="99">
        <v>40825.671182880491</v>
      </c>
      <c r="BC10" s="99">
        <v>39420.335502732822</v>
      </c>
      <c r="BD10" s="99">
        <v>40400.423569665945</v>
      </c>
      <c r="BE10" s="99"/>
      <c r="BF10" s="99">
        <v>40527.785307671453</v>
      </c>
      <c r="BG10" s="99">
        <v>40403.16287878788</v>
      </c>
      <c r="BH10" s="99">
        <v>38410.21763187016</v>
      </c>
      <c r="BI10" s="99"/>
      <c r="BJ10" s="99"/>
      <c r="BK10" s="99"/>
      <c r="BL10" s="99"/>
      <c r="BM10" s="99"/>
      <c r="BN10" s="99">
        <v>41563.902885936783</v>
      </c>
      <c r="BO10" s="99"/>
      <c r="BP10" s="99"/>
      <c r="BQ10" s="99"/>
      <c r="BR10" s="99"/>
      <c r="BS10" s="99">
        <v>38217.061382310298</v>
      </c>
      <c r="BT10" s="99">
        <v>38410.21763187016</v>
      </c>
      <c r="BU10" s="99"/>
      <c r="BV10" s="99"/>
      <c r="BW10" s="99"/>
      <c r="BX10" s="99"/>
      <c r="BY10" s="99"/>
      <c r="BZ10" s="99"/>
      <c r="CA10" s="99"/>
      <c r="CB10" s="99"/>
      <c r="CC10" s="99"/>
      <c r="CD10" s="99">
        <v>882.7527587617268</v>
      </c>
      <c r="CE10" s="99">
        <v>1194.3154308978701</v>
      </c>
      <c r="CF10" s="99">
        <v>3039.7950240374748</v>
      </c>
      <c r="CG10" s="99"/>
      <c r="CH10" s="99">
        <v>129.10654996092001</v>
      </c>
      <c r="CI10" s="99">
        <v>377.6757006322706</v>
      </c>
      <c r="CJ10" s="99">
        <v>1091.9266067834762</v>
      </c>
      <c r="CK10" s="99"/>
      <c r="CL10" s="98">
        <v>0.31623864646972055</v>
      </c>
      <c r="CM10" s="98">
        <v>0.95807327820963928</v>
      </c>
      <c r="CN10" s="98">
        <v>2.7027602938384363</v>
      </c>
      <c r="CO10" s="98"/>
      <c r="CP10" s="98">
        <v>2.1622492250216654</v>
      </c>
      <c r="CQ10" s="98">
        <v>3.0296937244866271</v>
      </c>
      <c r="CR10" s="98">
        <v>7.5241662226528225</v>
      </c>
      <c r="CS10" s="98"/>
      <c r="CT10" s="114">
        <v>1107045</v>
      </c>
      <c r="CU10" s="114">
        <v>2133287</v>
      </c>
      <c r="CV10" s="114">
        <v>3083427</v>
      </c>
      <c r="CW10" s="114"/>
      <c r="CX10" s="99">
        <v>1833770</v>
      </c>
      <c r="CY10" s="99">
        <v>2559900</v>
      </c>
      <c r="CZ10" s="99">
        <v>3830063</v>
      </c>
      <c r="DA10" s="99"/>
      <c r="DB10" s="99">
        <v>1438816.744680851</v>
      </c>
      <c r="DC10" s="99">
        <v>2292951.5609756098</v>
      </c>
      <c r="DD10" s="99">
        <v>3331929.25</v>
      </c>
      <c r="DE10" s="99"/>
      <c r="DF10" s="99">
        <v>1395446</v>
      </c>
      <c r="DG10" s="99">
        <v>2372133</v>
      </c>
      <c r="DH10" s="99">
        <v>3123903</v>
      </c>
      <c r="DI10" s="99"/>
      <c r="DJ10" s="99">
        <v>1814680</v>
      </c>
      <c r="DK10" s="99"/>
      <c r="DL10" s="99"/>
      <c r="DM10" s="99"/>
      <c r="DN10" s="99"/>
      <c r="DO10" s="99">
        <v>2372133</v>
      </c>
      <c r="DP10" s="99"/>
      <c r="DQ10" s="99"/>
      <c r="DR10" s="99"/>
      <c r="DS10" s="99"/>
      <c r="DT10" s="99">
        <v>3123903</v>
      </c>
      <c r="DU10" s="99"/>
      <c r="DV10" s="99"/>
      <c r="DW10" s="99"/>
      <c r="DX10" s="99"/>
      <c r="DY10" s="99"/>
      <c r="DZ10" s="99"/>
      <c r="EA10" s="99"/>
      <c r="EB10" s="99"/>
      <c r="EC10" s="99"/>
      <c r="ED10" s="99">
        <v>210635.49318211662</v>
      </c>
      <c r="EE10" s="99">
        <v>144603.88324644824</v>
      </c>
      <c r="EF10" s="99">
        <v>341637.66222228733</v>
      </c>
      <c r="EG10" s="99"/>
      <c r="EH10" s="99">
        <v>30806.385541300024</v>
      </c>
      <c r="EI10" s="99">
        <v>45727.76295638398</v>
      </c>
      <c r="EJ10" s="99">
        <v>122719.87101431045</v>
      </c>
      <c r="EK10" s="99"/>
      <c r="EL10" s="98">
        <v>2.1410916751690499</v>
      </c>
      <c r="EM10" s="98">
        <v>1.9942751401572405</v>
      </c>
      <c r="EN10" s="98">
        <v>3.6831475642620704</v>
      </c>
      <c r="EO10" s="99"/>
      <c r="EP10" s="98">
        <v>14.639494151066362</v>
      </c>
      <c r="EQ10" s="98">
        <v>6.3064517239484061</v>
      </c>
      <c r="ER10" s="98">
        <v>10.253448875671275</v>
      </c>
      <c r="ES10" s="99"/>
      <c r="ET10" s="98">
        <v>2.6062979354450033</v>
      </c>
      <c r="EU10" s="98">
        <v>6.7811685984467003</v>
      </c>
      <c r="EV10" s="98">
        <v>3.5056465370524412</v>
      </c>
      <c r="EW10" s="98"/>
      <c r="EX10" s="98">
        <v>6.6861758913689133</v>
      </c>
      <c r="EY10" s="98">
        <v>6.5858913905630327</v>
      </c>
      <c r="EZ10" s="98">
        <v>5.6356375129973824</v>
      </c>
      <c r="FA10" s="98"/>
      <c r="FB10" s="98">
        <v>4.4275779573026961</v>
      </c>
      <c r="FC10" s="98">
        <v>3.6281258448767533</v>
      </c>
      <c r="FD10" s="98">
        <v>0.27187888874008959</v>
      </c>
      <c r="FE10" s="9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15">
        <v>30</v>
      </c>
      <c r="FS10" s="115">
        <v>20</v>
      </c>
      <c r="FT10" s="115">
        <v>6</v>
      </c>
      <c r="FU10" s="115">
        <v>4</v>
      </c>
      <c r="FV10" s="115"/>
      <c r="FW10" s="115">
        <v>1456.2299999999998</v>
      </c>
      <c r="FX10" s="115">
        <v>743.58999999999992</v>
      </c>
      <c r="FY10" s="114">
        <v>369.38</v>
      </c>
      <c r="FZ10" s="114">
        <v>343.26000000000005</v>
      </c>
      <c r="GA10" s="114"/>
      <c r="GB10" s="115">
        <v>58881420</v>
      </c>
      <c r="GC10" s="114">
        <v>29640304</v>
      </c>
      <c r="GD10" s="114">
        <v>14845388</v>
      </c>
      <c r="GE10" s="114">
        <v>14395728</v>
      </c>
      <c r="GF10" s="114"/>
      <c r="GG10" s="95"/>
      <c r="GH10" s="95"/>
      <c r="GI10" s="95"/>
      <c r="GJ10" s="95"/>
      <c r="GK10" s="96">
        <v>42773</v>
      </c>
      <c r="GL10" s="96">
        <v>43922</v>
      </c>
      <c r="GM10" s="99">
        <v>1531240000</v>
      </c>
      <c r="GN10" s="99">
        <v>110419000</v>
      </c>
      <c r="GO10" s="99">
        <v>-1420821000</v>
      </c>
      <c r="GP10" s="100" t="s">
        <v>76</v>
      </c>
      <c r="GQ10" s="99">
        <v>471130298</v>
      </c>
      <c r="GR10" s="99">
        <v>572266676</v>
      </c>
      <c r="GS10" s="99">
        <v>20736836.842105262</v>
      </c>
      <c r="GT10" s="99">
        <v>58881420</v>
      </c>
      <c r="GU10" s="99">
        <v>31201.548990997846</v>
      </c>
      <c r="GV10" s="99">
        <v>1149225</v>
      </c>
      <c r="GW10" s="99">
        <v>2214572</v>
      </c>
      <c r="GX10" s="99">
        <v>3224334</v>
      </c>
      <c r="GY10" s="99"/>
      <c r="GZ10" s="99">
        <v>1829197</v>
      </c>
      <c r="HA10" s="99">
        <v>2654805</v>
      </c>
      <c r="HB10" s="99">
        <v>3973530</v>
      </c>
      <c r="HC10" s="99"/>
      <c r="HD10" s="99">
        <v>1482015.2</v>
      </c>
      <c r="HE10" s="99">
        <v>2474231.3333333335</v>
      </c>
      <c r="HF10" s="99">
        <v>3598932</v>
      </c>
      <c r="HG10" s="99"/>
      <c r="HH10" s="99">
        <v>1474668</v>
      </c>
      <c r="HI10" s="99">
        <v>2569028</v>
      </c>
      <c r="HJ10" s="99">
        <v>3598932</v>
      </c>
      <c r="HK10" s="99"/>
      <c r="HL10" s="101">
        <v>29.02</v>
      </c>
      <c r="HM10" s="101">
        <v>55.57</v>
      </c>
      <c r="HN10" s="101">
        <v>83.15</v>
      </c>
      <c r="HO10" s="101"/>
      <c r="HP10" s="101">
        <v>45.84</v>
      </c>
      <c r="HQ10" s="101">
        <v>65.680000000000007</v>
      </c>
      <c r="HR10" s="101">
        <v>88.48</v>
      </c>
      <c r="HS10" s="101"/>
      <c r="HT10" s="98">
        <v>37.179499999999997</v>
      </c>
      <c r="HU10" s="98">
        <v>61.563333333333333</v>
      </c>
      <c r="HV10" s="99">
        <v>85.815000000000012</v>
      </c>
      <c r="HW10" s="98"/>
      <c r="HX10" s="98">
        <v>38.07</v>
      </c>
      <c r="HY10" s="98">
        <v>63.96</v>
      </c>
      <c r="HZ10" s="98">
        <v>85.814999999999998</v>
      </c>
      <c r="IA10" s="101"/>
    </row>
    <row r="11" spans="1:243" s="77" customFormat="1" ht="16.5" customHeight="1" x14ac:dyDescent="0.25">
      <c r="A11" s="61" t="s">
        <v>91</v>
      </c>
      <c r="B11" s="62" t="s">
        <v>98</v>
      </c>
      <c r="C11" s="62"/>
      <c r="D11" s="62"/>
      <c r="E11" s="62"/>
      <c r="F11" s="62" t="s">
        <v>88</v>
      </c>
      <c r="G11" s="63" t="s">
        <v>87</v>
      </c>
      <c r="H11" s="64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6"/>
      <c r="AD11" s="66"/>
      <c r="AE11" s="66"/>
      <c r="AF11" s="66"/>
      <c r="AG11" s="66"/>
      <c r="AH11" s="65"/>
      <c r="AI11" s="65"/>
      <c r="AJ11" s="65"/>
      <c r="AK11" s="65"/>
      <c r="AL11" s="67"/>
      <c r="AM11" s="67"/>
      <c r="AN11" s="67"/>
      <c r="AO11" s="67"/>
      <c r="AP11" s="67"/>
      <c r="AQ11" s="67"/>
      <c r="AR11" s="67"/>
      <c r="AS11" s="67"/>
      <c r="AT11" s="68"/>
      <c r="AU11" s="68"/>
      <c r="AV11" s="68"/>
      <c r="AW11" s="68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  <c r="BN11" s="69"/>
      <c r="BO11" s="69"/>
      <c r="BP11" s="69"/>
      <c r="BQ11" s="69"/>
      <c r="BR11" s="69"/>
      <c r="BS11" s="69"/>
      <c r="BT11" s="69"/>
      <c r="BU11" s="69"/>
      <c r="BV11" s="69"/>
      <c r="BW11" s="69"/>
      <c r="BX11" s="69"/>
      <c r="BY11" s="69"/>
      <c r="BZ11" s="69"/>
      <c r="CA11" s="69"/>
      <c r="CB11" s="69"/>
      <c r="CC11" s="69"/>
      <c r="CD11" s="69"/>
      <c r="CE11" s="69"/>
      <c r="CF11" s="69"/>
      <c r="CG11" s="69"/>
      <c r="CH11" s="69"/>
      <c r="CI11" s="69"/>
      <c r="CJ11" s="69"/>
      <c r="CK11" s="69"/>
      <c r="CL11" s="67"/>
      <c r="CM11" s="67"/>
      <c r="CN11" s="67"/>
      <c r="CO11" s="67"/>
      <c r="CP11" s="67"/>
      <c r="CQ11" s="67"/>
      <c r="CR11" s="67"/>
      <c r="CS11" s="67"/>
      <c r="CT11" s="68"/>
      <c r="CU11" s="68"/>
      <c r="CV11" s="68"/>
      <c r="CW11" s="68"/>
      <c r="CX11" s="69"/>
      <c r="CY11" s="69"/>
      <c r="CZ11" s="69"/>
      <c r="DA11" s="69"/>
      <c r="DB11" s="69"/>
      <c r="DC11" s="69"/>
      <c r="DD11" s="69"/>
      <c r="DE11" s="69"/>
      <c r="DF11" s="69"/>
      <c r="DG11" s="69"/>
      <c r="DH11" s="69"/>
      <c r="DI11" s="69"/>
      <c r="DJ11" s="69"/>
      <c r="DK11" s="69"/>
      <c r="DL11" s="70"/>
      <c r="DM11" s="71"/>
      <c r="DN11" s="71"/>
      <c r="DO11" s="69"/>
      <c r="DP11" s="69"/>
      <c r="DQ11" s="71"/>
      <c r="DR11" s="70"/>
      <c r="DS11" s="71"/>
      <c r="DT11" s="69"/>
      <c r="DU11" s="69"/>
      <c r="DV11" s="71"/>
      <c r="DW11" s="71"/>
      <c r="DX11" s="70"/>
      <c r="DY11" s="69"/>
      <c r="DZ11" s="69"/>
      <c r="EA11" s="70"/>
      <c r="EB11" s="71"/>
      <c r="EC11" s="71"/>
      <c r="ED11" s="69"/>
      <c r="EE11" s="69"/>
      <c r="EF11" s="69"/>
      <c r="EG11" s="69"/>
      <c r="EH11" s="69"/>
      <c r="EI11" s="69"/>
      <c r="EJ11" s="69"/>
      <c r="EK11" s="69"/>
      <c r="EL11" s="67"/>
      <c r="EM11" s="67"/>
      <c r="EN11" s="67"/>
      <c r="EO11" s="67"/>
      <c r="EP11" s="67"/>
      <c r="EQ11" s="67"/>
      <c r="ER11" s="67"/>
      <c r="ES11" s="67"/>
      <c r="ET11" s="255" t="s">
        <v>15</v>
      </c>
      <c r="EU11" s="256"/>
      <c r="EV11" s="256"/>
      <c r="EW11" s="256"/>
      <c r="EX11" s="256"/>
      <c r="EY11" s="256"/>
      <c r="EZ11" s="256"/>
      <c r="FA11" s="256"/>
      <c r="FB11" s="256"/>
      <c r="FC11" s="256"/>
      <c r="FD11" s="256"/>
      <c r="FE11" s="257"/>
      <c r="FF11" s="258" t="s">
        <v>102</v>
      </c>
      <c r="FG11" s="259"/>
      <c r="FH11" s="259"/>
      <c r="FI11" s="259"/>
      <c r="FJ11" s="259"/>
      <c r="FK11" s="259"/>
      <c r="FL11" s="259"/>
      <c r="FM11" s="259"/>
      <c r="FN11" s="259"/>
      <c r="FO11" s="259"/>
      <c r="FP11" s="259"/>
      <c r="FQ11" s="260"/>
      <c r="FR11" s="72">
        <f>SUM(FR4:FR10)</f>
        <v>304</v>
      </c>
      <c r="FS11" s="72">
        <f t="shared" ref="FS11:FU11" si="0">SUM(FS4:FS10)</f>
        <v>216</v>
      </c>
      <c r="FT11" s="72">
        <f t="shared" si="0"/>
        <v>49</v>
      </c>
      <c r="FU11" s="72">
        <f t="shared" si="0"/>
        <v>39</v>
      </c>
      <c r="FV11" s="72"/>
      <c r="FW11" s="72">
        <f t="shared" ref="FW11:FZ11" si="1">SUM(FW4:FW10)</f>
        <v>14565.100000000002</v>
      </c>
      <c r="FX11" s="72">
        <f t="shared" si="1"/>
        <v>8155.9900000000025</v>
      </c>
      <c r="FY11" s="72">
        <f t="shared" si="1"/>
        <v>3059.12</v>
      </c>
      <c r="FZ11" s="72">
        <f t="shared" si="1"/>
        <v>3349.99</v>
      </c>
      <c r="GA11" s="72"/>
      <c r="GB11" s="116">
        <f t="shared" ref="GB11:GE11" si="2">SUM(GB4:GB10)</f>
        <v>547326630</v>
      </c>
      <c r="GC11" s="116">
        <f t="shared" si="2"/>
        <v>302065772</v>
      </c>
      <c r="GD11" s="116">
        <f t="shared" si="2"/>
        <v>114382238</v>
      </c>
      <c r="GE11" s="116">
        <f t="shared" si="2"/>
        <v>130878620</v>
      </c>
      <c r="GF11" s="116"/>
      <c r="GG11" s="261" t="s">
        <v>18</v>
      </c>
      <c r="GH11" s="262"/>
      <c r="GI11" s="262"/>
      <c r="GJ11" s="263"/>
      <c r="GK11" s="73"/>
      <c r="GL11" s="73"/>
      <c r="GM11" s="69"/>
      <c r="GN11" s="69"/>
      <c r="GO11" s="70"/>
      <c r="GP11" s="74"/>
      <c r="GQ11" s="75"/>
      <c r="GR11" s="75"/>
      <c r="GS11" s="75"/>
      <c r="GT11" s="75"/>
      <c r="GU11" s="75"/>
      <c r="GV11" s="75"/>
      <c r="GW11" s="75"/>
      <c r="GX11" s="75"/>
      <c r="GY11" s="75"/>
      <c r="GZ11" s="75"/>
      <c r="HA11" s="75"/>
      <c r="HB11" s="75"/>
      <c r="HC11" s="75"/>
      <c r="HD11" s="75">
        <f>AVERAGE(HD4:HD10)</f>
        <v>1401439.9595076379</v>
      </c>
      <c r="HE11" s="75">
        <f t="shared" ref="HE11:HF11" si="3">AVERAGE(HE4:HE10)</f>
        <v>2351180.7687074831</v>
      </c>
      <c r="HF11" s="75">
        <f t="shared" si="3"/>
        <v>3538993.7833333332</v>
      </c>
      <c r="HG11" s="75"/>
      <c r="HH11" s="75"/>
      <c r="HI11" s="75"/>
      <c r="HJ11" s="75"/>
      <c r="HK11" s="75"/>
      <c r="HL11" s="76"/>
      <c r="HM11" s="76"/>
      <c r="HN11" s="76"/>
      <c r="HO11" s="76"/>
      <c r="HP11" s="76"/>
      <c r="HQ11" s="76"/>
      <c r="HR11" s="76"/>
      <c r="HS11" s="76"/>
      <c r="HT11" s="76">
        <f>AVERAGE(HT4:HT10)</f>
        <v>37.239221718415692</v>
      </c>
      <c r="HU11" s="76">
        <f t="shared" ref="HU11:HV11" si="4">AVERAGE(HU4:HU10)</f>
        <v>61.982092764378478</v>
      </c>
      <c r="HV11" s="76">
        <f t="shared" si="4"/>
        <v>86.429722222222225</v>
      </c>
      <c r="HW11" s="76"/>
      <c r="HX11" s="76"/>
      <c r="HY11" s="76"/>
      <c r="HZ11" s="76"/>
      <c r="IA11" s="76"/>
    </row>
    <row r="12" spans="1:243" ht="15.75" x14ac:dyDescent="0.25">
      <c r="A12" s="14" t="s">
        <v>78</v>
      </c>
      <c r="B12" s="15" t="s">
        <v>71</v>
      </c>
      <c r="C12" s="16" t="s">
        <v>72</v>
      </c>
      <c r="D12" s="16" t="s">
        <v>73</v>
      </c>
      <c r="E12" s="16" t="s">
        <v>74</v>
      </c>
      <c r="F12" s="16" t="s">
        <v>79</v>
      </c>
      <c r="G12" s="17">
        <v>25</v>
      </c>
      <c r="H12" s="18">
        <v>1</v>
      </c>
      <c r="I12" s="19">
        <v>790</v>
      </c>
      <c r="J12" s="19">
        <v>352</v>
      </c>
      <c r="K12" s="19">
        <v>264</v>
      </c>
      <c r="L12" s="19">
        <v>174</v>
      </c>
      <c r="M12" s="19"/>
      <c r="N12" s="19">
        <v>46422</v>
      </c>
      <c r="O12" s="19">
        <v>14043.16</v>
      </c>
      <c r="P12" s="19">
        <v>17313.64</v>
      </c>
      <c r="Q12" s="19">
        <v>15065.2</v>
      </c>
      <c r="R12" s="19"/>
      <c r="S12" s="19">
        <v>420</v>
      </c>
      <c r="T12" s="19">
        <v>157</v>
      </c>
      <c r="U12" s="19">
        <v>132</v>
      </c>
      <c r="V12" s="19">
        <v>131</v>
      </c>
      <c r="W12" s="19"/>
      <c r="X12" s="19">
        <v>26614.304999999986</v>
      </c>
      <c r="Y12" s="19">
        <v>6035.0750000000016</v>
      </c>
      <c r="Z12" s="19">
        <v>8551.4149999999936</v>
      </c>
      <c r="AA12" s="19">
        <v>12027.81499999999</v>
      </c>
      <c r="AB12" s="19"/>
      <c r="AC12" s="20">
        <v>1179218341</v>
      </c>
      <c r="AD12" s="20">
        <v>281016732</v>
      </c>
      <c r="AE12" s="20">
        <v>382846799</v>
      </c>
      <c r="AF12" s="20">
        <v>515354810</v>
      </c>
      <c r="AG12" s="20"/>
      <c r="AH12" s="19">
        <v>37.22</v>
      </c>
      <c r="AI12" s="19">
        <v>59.97</v>
      </c>
      <c r="AJ12" s="19">
        <v>87.704999999999998</v>
      </c>
      <c r="AK12" s="19"/>
      <c r="AL12" s="19">
        <v>56.180000000000007</v>
      </c>
      <c r="AM12" s="19">
        <v>76.78</v>
      </c>
      <c r="AN12" s="19">
        <v>94.99</v>
      </c>
      <c r="AO12" s="19"/>
      <c r="AP12" s="19">
        <v>38.43996815286625</v>
      </c>
      <c r="AQ12" s="19">
        <v>64.783446969696925</v>
      </c>
      <c r="AR12" s="19">
        <v>91.815381679389233</v>
      </c>
      <c r="AS12" s="19"/>
      <c r="AT12" s="20">
        <v>42628.996084015656</v>
      </c>
      <c r="AU12" s="20">
        <v>42594.600906717955</v>
      </c>
      <c r="AV12" s="20">
        <v>42513.54879460996</v>
      </c>
      <c r="AW12" s="20"/>
      <c r="AX12" s="20">
        <v>46943.068242880174</v>
      </c>
      <c r="AY12" s="20">
        <v>45698.082792080757</v>
      </c>
      <c r="AZ12" s="20">
        <v>43554.894247762393</v>
      </c>
      <c r="BA12" s="20"/>
      <c r="BB12" s="20">
        <v>46663.932228877798</v>
      </c>
      <c r="BC12" s="20">
        <v>44875.560120260969</v>
      </c>
      <c r="BD12" s="20">
        <v>42862.105814390896</v>
      </c>
      <c r="BE12" s="20"/>
      <c r="BF12" s="20">
        <v>46924.734325185971</v>
      </c>
      <c r="BG12" s="20">
        <v>45693.678256529696</v>
      </c>
      <c r="BH12" s="20">
        <v>42528.014146393733</v>
      </c>
      <c r="BI12" s="20"/>
      <c r="BJ12" s="20"/>
      <c r="BK12" s="20"/>
      <c r="BL12" s="20"/>
      <c r="BM12" s="20"/>
      <c r="BN12" s="20">
        <v>46943.068242880174</v>
      </c>
      <c r="BO12" s="20"/>
      <c r="BP12" s="20"/>
      <c r="BQ12" s="20"/>
      <c r="BR12" s="20"/>
      <c r="BS12" s="20">
        <v>45698.082792080757</v>
      </c>
      <c r="BT12" s="20">
        <v>43554.894247762393</v>
      </c>
      <c r="BU12" s="20"/>
      <c r="BV12" s="20"/>
      <c r="BW12" s="20"/>
      <c r="BX12" s="20"/>
      <c r="BY12" s="20"/>
      <c r="BZ12" s="20"/>
      <c r="CA12" s="20"/>
      <c r="CB12" s="20"/>
      <c r="CC12" s="20"/>
      <c r="CD12" s="20">
        <v>940.86918364029668</v>
      </c>
      <c r="CE12" s="20">
        <v>1370.9534791267238</v>
      </c>
      <c r="CF12" s="20">
        <v>486.16215303375066</v>
      </c>
      <c r="CG12" s="20"/>
      <c r="CH12" s="20">
        <v>150.65964534842018</v>
      </c>
      <c r="CI12" s="20">
        <v>239.56152324131642</v>
      </c>
      <c r="CJ12" s="20">
        <v>85.278483000364446</v>
      </c>
      <c r="CK12" s="20"/>
      <c r="CL12" s="19">
        <v>0.3228610152471999</v>
      </c>
      <c r="CM12" s="19">
        <v>0.53383517130331315</v>
      </c>
      <c r="CN12" s="19">
        <v>0.19896008695805215</v>
      </c>
      <c r="CO12" s="19"/>
      <c r="CP12" s="19">
        <v>2.0162663939796386</v>
      </c>
      <c r="CQ12" s="19">
        <v>3.0550114036520934</v>
      </c>
      <c r="CR12" s="19">
        <v>1.1342470086257928</v>
      </c>
      <c r="CS12" s="19"/>
      <c r="CT12" s="20">
        <v>1747221</v>
      </c>
      <c r="CU12" s="20">
        <v>2740391</v>
      </c>
      <c r="CV12" s="20">
        <v>3819982.0000000005</v>
      </c>
      <c r="CW12" s="20"/>
      <c r="CX12" s="20">
        <v>2394897</v>
      </c>
      <c r="CY12" s="20">
        <v>3277049.0000000005</v>
      </c>
      <c r="CZ12" s="20">
        <v>4038362</v>
      </c>
      <c r="DA12" s="20"/>
      <c r="DB12" s="20">
        <v>1789915.49044586</v>
      </c>
      <c r="DC12" s="20">
        <v>2900354.5378787881</v>
      </c>
      <c r="DD12" s="20">
        <v>3934006.183206107</v>
      </c>
      <c r="DE12" s="20"/>
      <c r="DF12" s="20">
        <v>1759905</v>
      </c>
      <c r="DG12" s="20">
        <v>2919879</v>
      </c>
      <c r="DH12" s="20">
        <v>3968288.9999999995</v>
      </c>
      <c r="DI12" s="20"/>
      <c r="DJ12" s="20">
        <v>1759905</v>
      </c>
      <c r="DK12" s="20"/>
      <c r="DL12" s="20"/>
      <c r="DM12" s="20"/>
      <c r="DN12" s="20"/>
      <c r="DO12" s="20">
        <v>2919879</v>
      </c>
      <c r="DP12" s="20"/>
      <c r="DQ12" s="20"/>
      <c r="DR12" s="20"/>
      <c r="DS12" s="20"/>
      <c r="DT12" s="20">
        <v>3819982.0000000005</v>
      </c>
      <c r="DU12" s="20"/>
      <c r="DV12" s="20"/>
      <c r="DW12" s="20"/>
      <c r="DX12" s="20"/>
      <c r="DY12" s="20"/>
      <c r="DZ12" s="20"/>
      <c r="EA12" s="20"/>
      <c r="EB12" s="20"/>
      <c r="EC12" s="20"/>
      <c r="ED12" s="20">
        <v>140819.1683129156</v>
      </c>
      <c r="EE12" s="20">
        <v>151887.82974817057</v>
      </c>
      <c r="EF12" s="20">
        <v>83705.382720201189</v>
      </c>
      <c r="EG12" s="20"/>
      <c r="EH12" s="20">
        <v>22549.113442315</v>
      </c>
      <c r="EI12" s="20">
        <v>26541.00260168354</v>
      </c>
      <c r="EJ12" s="20">
        <v>14682.895434783297</v>
      </c>
      <c r="EK12" s="20"/>
      <c r="EL12" s="19">
        <v>1.2597864850422695</v>
      </c>
      <c r="EM12" s="19">
        <v>0.91509511182362702</v>
      </c>
      <c r="EN12" s="19">
        <v>0.37323010567352849</v>
      </c>
      <c r="EO12" s="20"/>
      <c r="EP12" s="19">
        <v>7.8673640774983271</v>
      </c>
      <c r="EQ12" s="19">
        <v>5.2368711398729788</v>
      </c>
      <c r="ER12" s="19">
        <v>2.1277389719805573</v>
      </c>
      <c r="ES12" s="20"/>
      <c r="ET12" s="21">
        <v>0</v>
      </c>
      <c r="EU12" s="21">
        <v>0</v>
      </c>
      <c r="EV12" s="21">
        <v>1.2190143495643153E-14</v>
      </c>
      <c r="EW12" s="21"/>
      <c r="EX12" s="21">
        <v>0</v>
      </c>
      <c r="EY12" s="21">
        <v>1.4209774931889613E-14</v>
      </c>
      <c r="EZ12" s="21">
        <v>0</v>
      </c>
      <c r="FA12" s="21"/>
      <c r="FB12" s="21">
        <v>2.7400511195396111E-5</v>
      </c>
      <c r="FC12" s="21">
        <v>-1.5933263753011576E-5</v>
      </c>
      <c r="FD12" s="21">
        <v>4.6569859578697049E-6</v>
      </c>
      <c r="FE12" s="21"/>
      <c r="FF12" s="157" t="s">
        <v>95</v>
      </c>
      <c r="FG12" s="158"/>
      <c r="FH12" s="158"/>
      <c r="FI12" s="158"/>
      <c r="FJ12" s="158"/>
      <c r="FK12" s="158"/>
      <c r="FL12" s="158"/>
      <c r="FM12" s="158"/>
      <c r="FN12" s="158"/>
      <c r="FO12" s="158"/>
      <c r="FP12" s="158"/>
      <c r="FQ12" s="159"/>
      <c r="FR12" s="19">
        <v>370</v>
      </c>
      <c r="FS12" s="19">
        <v>195</v>
      </c>
      <c r="FT12" s="19">
        <v>132</v>
      </c>
      <c r="FU12" s="19">
        <v>43</v>
      </c>
      <c r="FV12" s="19"/>
      <c r="FW12" s="19">
        <v>21385.430000000004</v>
      </c>
      <c r="FX12" s="19">
        <v>8293.2900000000045</v>
      </c>
      <c r="FY12" s="20">
        <v>8976.2599999999948</v>
      </c>
      <c r="FZ12" s="20">
        <v>4115.8800000000037</v>
      </c>
      <c r="GA12" s="20"/>
      <c r="GB12" s="20">
        <v>926680113</v>
      </c>
      <c r="GC12" s="20">
        <v>366630879</v>
      </c>
      <c r="GD12" s="20">
        <v>388197008</v>
      </c>
      <c r="GE12" s="20">
        <v>171852226</v>
      </c>
      <c r="GF12" s="20"/>
      <c r="GG12" s="18"/>
      <c r="GH12" s="18"/>
      <c r="GI12" s="18"/>
      <c r="GJ12" s="18"/>
      <c r="GK12" s="16">
        <v>42429</v>
      </c>
      <c r="GL12" s="16">
        <v>43921</v>
      </c>
      <c r="GM12" s="20">
        <v>24120509</v>
      </c>
      <c r="GN12" s="20">
        <v>37065716</v>
      </c>
      <c r="GO12" s="6">
        <v>12945207</v>
      </c>
      <c r="GP12" s="7" t="s">
        <v>80</v>
      </c>
      <c r="GQ12" s="20">
        <v>1179218341</v>
      </c>
      <c r="GR12" s="20">
        <v>1337594719</v>
      </c>
      <c r="GS12" s="22">
        <v>47288240</v>
      </c>
      <c r="GT12" s="20">
        <v>926680113</v>
      </c>
      <c r="GU12" s="22">
        <v>31542.694616130666</v>
      </c>
      <c r="GV12" s="20">
        <v>1747221</v>
      </c>
      <c r="GW12" s="20">
        <v>2740391</v>
      </c>
      <c r="GX12" s="20">
        <v>3819982</v>
      </c>
      <c r="GY12" s="20"/>
      <c r="GZ12" s="20">
        <v>2394897</v>
      </c>
      <c r="HA12" s="20">
        <v>3277049</v>
      </c>
      <c r="HB12" s="20">
        <v>4038362</v>
      </c>
      <c r="HC12" s="20"/>
      <c r="HD12" s="20">
        <v>1880158.3538461539</v>
      </c>
      <c r="HE12" s="20">
        <v>2940886.4242424243</v>
      </c>
      <c r="HF12" s="20">
        <v>3996563.3953488371</v>
      </c>
      <c r="HG12" s="20"/>
      <c r="HH12" s="20">
        <v>1761717</v>
      </c>
      <c r="HI12" s="20">
        <v>2747094</v>
      </c>
      <c r="HJ12" s="20">
        <v>3974129</v>
      </c>
      <c r="HK12" s="20"/>
      <c r="HL12" s="23">
        <v>38.57</v>
      </c>
      <c r="HM12" s="23">
        <v>61.32</v>
      </c>
      <c r="HN12" s="23">
        <v>89.44</v>
      </c>
      <c r="HO12" s="23"/>
      <c r="HP12" s="23">
        <v>58.27</v>
      </c>
      <c r="HQ12" s="23">
        <v>78.87</v>
      </c>
      <c r="HR12" s="23">
        <v>96.82</v>
      </c>
      <c r="HS12" s="23"/>
      <c r="HT12" s="19">
        <v>42.529692307692329</v>
      </c>
      <c r="HU12" s="19">
        <v>68.001969696969653</v>
      </c>
      <c r="HV12" s="20">
        <v>95.718139534883804</v>
      </c>
      <c r="HW12" s="19"/>
      <c r="HX12" s="19">
        <v>38.89</v>
      </c>
      <c r="HY12" s="19">
        <v>61.47</v>
      </c>
      <c r="HZ12" s="19">
        <v>95.28</v>
      </c>
      <c r="IA12" s="23"/>
    </row>
    <row r="13" spans="1:243" ht="15.75" x14ac:dyDescent="0.25">
      <c r="A13" s="14" t="s">
        <v>78</v>
      </c>
      <c r="B13" s="15" t="s">
        <v>100</v>
      </c>
      <c r="C13" s="16" t="s">
        <v>72</v>
      </c>
      <c r="D13" s="16" t="s">
        <v>73</v>
      </c>
      <c r="E13" s="16" t="s">
        <v>74</v>
      </c>
      <c r="F13" s="16" t="s">
        <v>79</v>
      </c>
      <c r="G13" s="17">
        <v>25</v>
      </c>
      <c r="H13" s="18">
        <v>1</v>
      </c>
      <c r="I13" s="19">
        <v>790</v>
      </c>
      <c r="J13" s="19">
        <v>352</v>
      </c>
      <c r="K13" s="19">
        <v>264</v>
      </c>
      <c r="L13" s="19">
        <v>174</v>
      </c>
      <c r="M13" s="19"/>
      <c r="N13" s="19">
        <v>46422</v>
      </c>
      <c r="O13" s="19">
        <v>14043.16</v>
      </c>
      <c r="P13" s="19">
        <v>17313.64</v>
      </c>
      <c r="Q13" s="19">
        <v>15065.2</v>
      </c>
      <c r="R13" s="19"/>
      <c r="S13" s="19">
        <v>395</v>
      </c>
      <c r="T13" s="19">
        <v>145</v>
      </c>
      <c r="U13" s="19">
        <v>122</v>
      </c>
      <c r="V13" s="19">
        <v>128</v>
      </c>
      <c r="W13" s="19"/>
      <c r="X13" s="19">
        <v>25158.959999999977</v>
      </c>
      <c r="Y13" s="19">
        <v>5509.744999999999</v>
      </c>
      <c r="Z13" s="19">
        <v>7895.8649999999907</v>
      </c>
      <c r="AA13" s="19">
        <v>11753.349999999989</v>
      </c>
      <c r="AB13" s="19"/>
      <c r="AC13" s="20">
        <v>1114739092</v>
      </c>
      <c r="AD13" s="20">
        <v>257346579</v>
      </c>
      <c r="AE13" s="20">
        <v>353800103</v>
      </c>
      <c r="AF13" s="20">
        <v>503592410</v>
      </c>
      <c r="AG13" s="20"/>
      <c r="AH13" s="19">
        <v>37.22</v>
      </c>
      <c r="AI13" s="19">
        <v>59.97</v>
      </c>
      <c r="AJ13" s="19">
        <v>87.704999999999998</v>
      </c>
      <c r="AK13" s="19"/>
      <c r="AL13" s="19">
        <v>56.180000000000007</v>
      </c>
      <c r="AM13" s="19">
        <v>76.78</v>
      </c>
      <c r="AN13" s="19">
        <v>94.99</v>
      </c>
      <c r="AO13" s="19"/>
      <c r="AP13" s="19">
        <v>37.998241379310336</v>
      </c>
      <c r="AQ13" s="19">
        <v>64.720204918032707</v>
      </c>
      <c r="AR13" s="19">
        <v>91.823046874999918</v>
      </c>
      <c r="AS13" s="19"/>
      <c r="AT13" s="20">
        <v>42628.996084015656</v>
      </c>
      <c r="AU13" s="20">
        <v>42594.600906717955</v>
      </c>
      <c r="AV13" s="20">
        <v>42513.54879460996</v>
      </c>
      <c r="AW13" s="20"/>
      <c r="AX13" s="20">
        <v>46943.068242880174</v>
      </c>
      <c r="AY13" s="20">
        <v>45698.082792080757</v>
      </c>
      <c r="AZ13" s="20">
        <v>43554.894247762386</v>
      </c>
      <c r="BA13" s="20"/>
      <c r="BB13" s="20">
        <v>46763.688017162545</v>
      </c>
      <c r="BC13" s="20">
        <v>44909.366100746134</v>
      </c>
      <c r="BD13" s="20">
        <v>42861.923111042539</v>
      </c>
      <c r="BE13" s="20"/>
      <c r="BF13" s="20">
        <v>46924.734325185971</v>
      </c>
      <c r="BG13" s="20">
        <v>45693.678256529696</v>
      </c>
      <c r="BH13" s="20">
        <v>42528.01414639374</v>
      </c>
      <c r="BI13" s="20"/>
      <c r="BJ13" s="20"/>
      <c r="BK13" s="20"/>
      <c r="BL13" s="20"/>
      <c r="BM13" s="20"/>
      <c r="BN13" s="20">
        <v>46943.068242880174</v>
      </c>
      <c r="BO13" s="20"/>
      <c r="BP13" s="20"/>
      <c r="BQ13" s="20"/>
      <c r="BR13" s="20"/>
      <c r="BS13" s="20">
        <v>45698.082792080757</v>
      </c>
      <c r="BT13" s="20">
        <v>43554.894247762386</v>
      </c>
      <c r="BU13" s="20"/>
      <c r="BV13" s="20"/>
      <c r="BW13" s="20"/>
      <c r="BX13" s="20"/>
      <c r="BY13" s="20"/>
      <c r="BZ13" s="20"/>
      <c r="CA13" s="20"/>
      <c r="CB13" s="20"/>
      <c r="CC13" s="20"/>
      <c r="CD13" s="20">
        <v>702.86612729973922</v>
      </c>
      <c r="CE13" s="20">
        <v>1353.3840189006203</v>
      </c>
      <c r="CF13" s="20">
        <v>486.20304932165834</v>
      </c>
      <c r="CG13" s="20"/>
      <c r="CH13" s="20">
        <v>117.14435454995653</v>
      </c>
      <c r="CI13" s="20">
        <v>246.06982161829458</v>
      </c>
      <c r="CJ13" s="20">
        <v>86.287088142707475</v>
      </c>
      <c r="CK13" s="20"/>
      <c r="CL13" s="19">
        <v>0.25050281429249949</v>
      </c>
      <c r="CM13" s="19">
        <v>0.54792539504182913</v>
      </c>
      <c r="CN13" s="19">
        <v>0.20131408457610081</v>
      </c>
      <c r="CO13" s="19"/>
      <c r="CP13" s="19">
        <v>1.503016885754997</v>
      </c>
      <c r="CQ13" s="19">
        <v>3.0135896727300606</v>
      </c>
      <c r="CR13" s="19">
        <v>1.1343472574995068</v>
      </c>
      <c r="CS13" s="19"/>
      <c r="CT13" s="20">
        <v>1747221</v>
      </c>
      <c r="CU13" s="20">
        <v>2740391</v>
      </c>
      <c r="CV13" s="20">
        <v>3819982</v>
      </c>
      <c r="CW13" s="20"/>
      <c r="CX13" s="20">
        <v>2394897</v>
      </c>
      <c r="CY13" s="20">
        <v>3277049</v>
      </c>
      <c r="CZ13" s="20">
        <v>4038362</v>
      </c>
      <c r="DA13" s="20"/>
      <c r="DB13" s="20">
        <v>1774803.9931034483</v>
      </c>
      <c r="DC13" s="20">
        <v>2900000.8442622949</v>
      </c>
      <c r="DD13" s="20">
        <v>3934315.703125</v>
      </c>
      <c r="DE13" s="20"/>
      <c r="DF13" s="20">
        <v>1759905</v>
      </c>
      <c r="DG13" s="20">
        <v>2919879</v>
      </c>
      <c r="DH13" s="20">
        <v>3968289</v>
      </c>
      <c r="DI13" s="20"/>
      <c r="DJ13" s="20">
        <v>1759905</v>
      </c>
      <c r="DK13" s="20"/>
      <c r="DL13" s="20"/>
      <c r="DM13" s="20"/>
      <c r="DN13" s="20"/>
      <c r="DO13" s="20">
        <v>2919879</v>
      </c>
      <c r="DP13" s="20"/>
      <c r="DQ13" s="20"/>
      <c r="DR13" s="20"/>
      <c r="DS13" s="20"/>
      <c r="DT13" s="20">
        <v>3819982</v>
      </c>
      <c r="DU13" s="20"/>
      <c r="DV13" s="20"/>
      <c r="DW13" s="20"/>
      <c r="DX13" s="20"/>
      <c r="DY13" s="20"/>
      <c r="DZ13" s="20"/>
      <c r="EA13" s="20"/>
      <c r="EB13" s="20"/>
      <c r="EC13" s="20"/>
      <c r="ED13" s="20">
        <v>105063.27114473413</v>
      </c>
      <c r="EE13" s="20">
        <v>147000.60565091512</v>
      </c>
      <c r="EF13" s="20">
        <v>83950.581333086302</v>
      </c>
      <c r="EG13" s="20"/>
      <c r="EH13" s="20">
        <v>17510.54519078902</v>
      </c>
      <c r="EI13" s="20">
        <v>26727.38284562093</v>
      </c>
      <c r="EJ13" s="20">
        <v>14898.818963036205</v>
      </c>
      <c r="EK13" s="20"/>
      <c r="EL13" s="19">
        <v>0.98661853696699353</v>
      </c>
      <c r="EM13" s="19">
        <v>0.92163362291778472</v>
      </c>
      <c r="EN13" s="19">
        <v>0.37868895348693482</v>
      </c>
      <c r="EO13" s="20"/>
      <c r="EP13" s="19">
        <v>5.9197112218019603</v>
      </c>
      <c r="EQ13" s="19">
        <v>5.0689849260478157</v>
      </c>
      <c r="ER13" s="19">
        <v>2.1338038852958578</v>
      </c>
      <c r="ES13" s="20"/>
      <c r="ET13" s="21">
        <v>0</v>
      </c>
      <c r="EU13" s="21">
        <v>0</v>
      </c>
      <c r="EV13" s="21">
        <v>0</v>
      </c>
      <c r="EW13" s="21"/>
      <c r="EX13" s="21">
        <v>0</v>
      </c>
      <c r="EY13" s="21">
        <v>0</v>
      </c>
      <c r="EZ13" s="21">
        <v>0</v>
      </c>
      <c r="FA13" s="21"/>
      <c r="FB13" s="21">
        <v>-0.8442304185702505</v>
      </c>
      <c r="FC13" s="21">
        <v>-1.2210772050492546E-2</v>
      </c>
      <c r="FD13" s="21">
        <v>7.8724619382888588E-3</v>
      </c>
      <c r="FE13" s="21"/>
      <c r="FF13" s="19">
        <v>0</v>
      </c>
      <c r="FG13" s="19">
        <v>0</v>
      </c>
      <c r="FH13" s="19">
        <v>-1.2190143495643152E-14</v>
      </c>
      <c r="FI13" s="19"/>
      <c r="FJ13" s="19">
        <v>0</v>
      </c>
      <c r="FK13" s="19">
        <v>-1.420977493188961E-14</v>
      </c>
      <c r="FL13" s="19">
        <v>0</v>
      </c>
      <c r="FM13" s="19"/>
      <c r="FN13" s="19">
        <v>-0.84425758775055104</v>
      </c>
      <c r="FO13" s="19">
        <v>-1.2194840729775672E-2</v>
      </c>
      <c r="FP13" s="19">
        <v>7.8678045859284333E-3</v>
      </c>
      <c r="FQ13" s="19"/>
      <c r="FR13" s="19">
        <v>31</v>
      </c>
      <c r="FS13" s="19">
        <v>16</v>
      </c>
      <c r="FT13" s="19">
        <v>10</v>
      </c>
      <c r="FU13" s="19">
        <v>5</v>
      </c>
      <c r="FV13" s="19"/>
      <c r="FW13" s="19">
        <v>1842.4199999999998</v>
      </c>
      <c r="FX13" s="19">
        <v>699.37</v>
      </c>
      <c r="FY13" s="20">
        <v>671.23</v>
      </c>
      <c r="FZ13" s="20">
        <v>471.82</v>
      </c>
      <c r="GA13" s="20"/>
      <c r="GB13" s="20">
        <v>79518272</v>
      </c>
      <c r="GC13" s="20">
        <v>30702525</v>
      </c>
      <c r="GD13" s="20">
        <v>29046696</v>
      </c>
      <c r="GE13" s="20">
        <v>19769051</v>
      </c>
      <c r="GF13" s="20"/>
      <c r="GG13" s="18"/>
      <c r="GH13" s="18"/>
      <c r="GI13" s="18"/>
      <c r="GJ13" s="18"/>
      <c r="GK13" s="16">
        <v>42429</v>
      </c>
      <c r="GL13" s="16">
        <v>43921</v>
      </c>
      <c r="GM13" s="20">
        <v>32096560</v>
      </c>
      <c r="GN13" s="20">
        <v>34085000</v>
      </c>
      <c r="GO13" s="6">
        <v>1988440</v>
      </c>
      <c r="GP13" s="7" t="s">
        <v>80</v>
      </c>
      <c r="GQ13" s="20">
        <v>1114739092</v>
      </c>
      <c r="GR13" s="20">
        <v>1263970379</v>
      </c>
      <c r="GS13" s="22">
        <v>47288240</v>
      </c>
      <c r="GT13" s="20">
        <v>79518272</v>
      </c>
      <c r="GU13" s="22">
        <v>31542.694616130666</v>
      </c>
      <c r="GV13" s="20">
        <v>1747221</v>
      </c>
      <c r="GW13" s="20">
        <v>2740391</v>
      </c>
      <c r="GX13" s="20">
        <v>3819982.0000000005</v>
      </c>
      <c r="GY13" s="20"/>
      <c r="GZ13" s="20">
        <v>2394897</v>
      </c>
      <c r="HA13" s="20">
        <v>3277049.0000000005</v>
      </c>
      <c r="HB13" s="20">
        <v>4038362</v>
      </c>
      <c r="HC13" s="20"/>
      <c r="HD13" s="20">
        <v>1918907.8125</v>
      </c>
      <c r="HE13" s="20">
        <v>2904669.6</v>
      </c>
      <c r="HF13" s="20">
        <v>3953810.2</v>
      </c>
      <c r="HG13" s="20"/>
      <c r="HH13" s="20">
        <v>1763982</v>
      </c>
      <c r="HI13" s="20">
        <v>2747094</v>
      </c>
      <c r="HJ13" s="20">
        <v>3968288.9999999995</v>
      </c>
      <c r="HK13" s="20"/>
      <c r="HL13" s="23">
        <v>38.57</v>
      </c>
      <c r="HM13" s="23">
        <v>61.32</v>
      </c>
      <c r="HN13" s="23">
        <v>89.44</v>
      </c>
      <c r="HO13" s="23"/>
      <c r="HP13" s="23">
        <v>58.27</v>
      </c>
      <c r="HQ13" s="23">
        <v>78.87</v>
      </c>
      <c r="HR13" s="23">
        <v>96.82</v>
      </c>
      <c r="HS13" s="23"/>
      <c r="HT13" s="19">
        <v>43.710625</v>
      </c>
      <c r="HU13" s="19">
        <v>67.123000000000005</v>
      </c>
      <c r="HV13" s="20">
        <v>94.364000000000004</v>
      </c>
      <c r="HW13" s="19"/>
      <c r="HX13" s="19">
        <v>38.94</v>
      </c>
      <c r="HY13" s="19">
        <v>61.47</v>
      </c>
      <c r="HZ13" s="19">
        <v>95.14</v>
      </c>
      <c r="IA13" s="23"/>
    </row>
    <row r="14" spans="1:243" ht="15.75" x14ac:dyDescent="0.25">
      <c r="A14" s="14" t="s">
        <v>78</v>
      </c>
      <c r="B14" s="15" t="s">
        <v>106</v>
      </c>
      <c r="C14" s="16" t="s">
        <v>72</v>
      </c>
      <c r="D14" s="16" t="s">
        <v>73</v>
      </c>
      <c r="E14" s="16" t="s">
        <v>74</v>
      </c>
      <c r="F14" s="16" t="s">
        <v>79</v>
      </c>
      <c r="G14" s="17">
        <v>25</v>
      </c>
      <c r="H14" s="18">
        <v>1</v>
      </c>
      <c r="I14" s="19">
        <v>790</v>
      </c>
      <c r="J14" s="19">
        <v>352</v>
      </c>
      <c r="K14" s="19">
        <v>264</v>
      </c>
      <c r="L14" s="19">
        <v>174</v>
      </c>
      <c r="M14" s="19"/>
      <c r="N14" s="19">
        <v>46422</v>
      </c>
      <c r="O14" s="19">
        <v>14043.16</v>
      </c>
      <c r="P14" s="19">
        <v>17313.64</v>
      </c>
      <c r="Q14" s="19">
        <v>15065.2</v>
      </c>
      <c r="R14" s="19"/>
      <c r="S14" s="19">
        <v>367</v>
      </c>
      <c r="T14" s="19">
        <v>135</v>
      </c>
      <c r="U14" s="19">
        <v>110</v>
      </c>
      <c r="V14" s="19">
        <v>122</v>
      </c>
      <c r="W14" s="19"/>
      <c r="X14" s="19">
        <v>23460.709999999985</v>
      </c>
      <c r="Y14" s="19">
        <v>5152.3049999999994</v>
      </c>
      <c r="Z14" s="19">
        <v>7120.3749999999927</v>
      </c>
      <c r="AA14" s="19">
        <v>11188.02999999999</v>
      </c>
      <c r="AB14" s="19"/>
      <c r="AC14" s="20">
        <v>1039170219</v>
      </c>
      <c r="AD14" s="20">
        <v>240342657</v>
      </c>
      <c r="AE14" s="20">
        <v>319272625</v>
      </c>
      <c r="AF14" s="20">
        <v>479554937</v>
      </c>
      <c r="AG14" s="20"/>
      <c r="AH14" s="19">
        <v>37.22</v>
      </c>
      <c r="AI14" s="19">
        <v>59.97</v>
      </c>
      <c r="AJ14" s="19">
        <v>87.704999999999998</v>
      </c>
      <c r="AK14" s="19"/>
      <c r="AL14" s="19">
        <v>56.180000000000007</v>
      </c>
      <c r="AM14" s="19">
        <v>76.78</v>
      </c>
      <c r="AN14" s="19">
        <v>94.99</v>
      </c>
      <c r="AO14" s="19"/>
      <c r="AP14" s="19">
        <v>38.165222222222219</v>
      </c>
      <c r="AQ14" s="19">
        <v>64.73068181818175</v>
      </c>
      <c r="AR14" s="19">
        <v>91.705163934426139</v>
      </c>
      <c r="AS14" s="19"/>
      <c r="AT14" s="20">
        <v>42628.996084015656</v>
      </c>
      <c r="AU14" s="20">
        <v>42594.600906717955</v>
      </c>
      <c r="AV14" s="20">
        <v>42513.54879460996</v>
      </c>
      <c r="AW14" s="20"/>
      <c r="AX14" s="20">
        <v>46943.068242880174</v>
      </c>
      <c r="AY14" s="20">
        <v>45698.082792080757</v>
      </c>
      <c r="AZ14" s="20">
        <v>43554.894247762386</v>
      </c>
      <c r="BA14" s="20"/>
      <c r="BB14" s="20">
        <v>46721.943266049217</v>
      </c>
      <c r="BC14" s="20">
        <v>44935.63027281448</v>
      </c>
      <c r="BD14" s="20">
        <v>42878.730545875987</v>
      </c>
      <c r="BE14" s="20"/>
      <c r="BF14" s="20">
        <v>46924.734325185971</v>
      </c>
      <c r="BG14" s="20">
        <v>45693.678256529696</v>
      </c>
      <c r="BH14" s="20">
        <v>42528.01414639374</v>
      </c>
      <c r="BI14" s="20"/>
      <c r="BJ14" s="20"/>
      <c r="BK14" s="20"/>
      <c r="BL14" s="20"/>
      <c r="BM14" s="20"/>
      <c r="BN14" s="20">
        <v>46929.062333510919</v>
      </c>
      <c r="BO14" s="20"/>
      <c r="BP14" s="20"/>
      <c r="BQ14" s="20"/>
      <c r="BR14" s="20"/>
      <c r="BS14" s="20">
        <v>45698.082792080757</v>
      </c>
      <c r="BT14" s="20">
        <v>43554.894247762386</v>
      </c>
      <c r="BU14" s="20"/>
      <c r="BV14" s="20"/>
      <c r="BW14" s="20"/>
      <c r="BX14" s="20"/>
      <c r="BY14" s="20"/>
      <c r="BZ14" s="20"/>
      <c r="CA14" s="20"/>
      <c r="CB14" s="20"/>
      <c r="CC14" s="20"/>
      <c r="CD14" s="20">
        <v>809.27322084739308</v>
      </c>
      <c r="CE14" s="20">
        <v>1339.5131585970901</v>
      </c>
      <c r="CF14" s="20">
        <v>491.97252076264743</v>
      </c>
      <c r="CG14" s="20"/>
      <c r="CH14" s="20">
        <v>139.82111663171875</v>
      </c>
      <c r="CI14" s="20">
        <v>256.60418254078036</v>
      </c>
      <c r="CJ14" s="20">
        <v>89.449549229572256</v>
      </c>
      <c r="CK14" s="20"/>
      <c r="CL14" s="19">
        <v>0.29926220284874283</v>
      </c>
      <c r="CM14" s="19">
        <v>0.57104836625830713</v>
      </c>
      <c r="CN14" s="19">
        <v>0.20861053508538485</v>
      </c>
      <c r="CO14" s="19"/>
      <c r="CP14" s="19">
        <v>1.732105225673386</v>
      </c>
      <c r="CQ14" s="19">
        <v>2.9809599875746695</v>
      </c>
      <c r="CR14" s="19">
        <v>1.1473579429696168</v>
      </c>
      <c r="CS14" s="19"/>
      <c r="CT14" s="20">
        <v>1747221</v>
      </c>
      <c r="CU14" s="20">
        <v>2740391</v>
      </c>
      <c r="CV14" s="20">
        <v>3819982</v>
      </c>
      <c r="CW14" s="20"/>
      <c r="CX14" s="20">
        <v>2394897</v>
      </c>
      <c r="CY14" s="20">
        <v>3277049</v>
      </c>
      <c r="CZ14" s="20">
        <v>4038362</v>
      </c>
      <c r="DA14" s="20"/>
      <c r="DB14" s="20">
        <v>1780315.9777777777</v>
      </c>
      <c r="DC14" s="20">
        <v>2902478.4090909092</v>
      </c>
      <c r="DD14" s="20">
        <v>3930778.1721311477</v>
      </c>
      <c r="DE14" s="20"/>
      <c r="DF14" s="20">
        <v>1759905</v>
      </c>
      <c r="DG14" s="20">
        <v>2919879</v>
      </c>
      <c r="DH14" s="20">
        <v>3968289</v>
      </c>
      <c r="DI14" s="20"/>
      <c r="DJ14" s="20">
        <v>1759905</v>
      </c>
      <c r="DK14" s="20"/>
      <c r="DL14" s="20"/>
      <c r="DM14" s="20"/>
      <c r="DN14" s="20"/>
      <c r="DO14" s="20">
        <v>2919879</v>
      </c>
      <c r="DP14" s="20"/>
      <c r="DQ14" s="20"/>
      <c r="DR14" s="20"/>
      <c r="DS14" s="20"/>
      <c r="DT14" s="20">
        <v>3819982</v>
      </c>
      <c r="DU14" s="20"/>
      <c r="DV14" s="20"/>
      <c r="DW14" s="20"/>
      <c r="DX14" s="20"/>
      <c r="DY14" s="20"/>
      <c r="DZ14" s="20"/>
      <c r="EA14" s="20"/>
      <c r="EB14" s="20"/>
      <c r="EC14" s="20"/>
      <c r="ED14" s="20">
        <v>121193.29871666938</v>
      </c>
      <c r="EE14" s="20">
        <v>140628.34670922701</v>
      </c>
      <c r="EF14" s="20">
        <v>84124.022898474228</v>
      </c>
      <c r="EG14" s="20"/>
      <c r="EH14" s="20">
        <v>20939.012830676129</v>
      </c>
      <c r="EI14" s="20">
        <v>26939.505385058208</v>
      </c>
      <c r="EJ14" s="20">
        <v>15295.276890631678</v>
      </c>
      <c r="EK14" s="20"/>
      <c r="EL14" s="19">
        <v>1.1761402521822322</v>
      </c>
      <c r="EM14" s="19">
        <v>0.92815523797456878</v>
      </c>
      <c r="EN14" s="19">
        <v>0.38911574809979793</v>
      </c>
      <c r="EO14" s="20"/>
      <c r="EP14" s="19">
        <v>6.8074038670340435</v>
      </c>
      <c r="EQ14" s="19">
        <v>4.8451125861526556</v>
      </c>
      <c r="ER14" s="19">
        <v>2.1401366145488887</v>
      </c>
      <c r="ES14" s="20"/>
      <c r="ET14" s="21">
        <v>0</v>
      </c>
      <c r="EU14" s="21">
        <v>0</v>
      </c>
      <c r="EV14" s="21">
        <v>0</v>
      </c>
      <c r="EW14" s="21"/>
      <c r="EX14" s="21">
        <v>0</v>
      </c>
      <c r="EY14" s="21">
        <v>0</v>
      </c>
      <c r="EZ14" s="21">
        <v>0</v>
      </c>
      <c r="FA14" s="21"/>
      <c r="FB14" s="21">
        <v>-0.53628369069046822</v>
      </c>
      <c r="FC14" s="21">
        <v>7.3212040971163031E-2</v>
      </c>
      <c r="FD14" s="21">
        <v>-8.2049388558438879E-2</v>
      </c>
      <c r="FE14" s="21"/>
      <c r="FF14" s="19">
        <v>0</v>
      </c>
      <c r="FG14" s="19">
        <v>0</v>
      </c>
      <c r="FH14" s="19">
        <v>0</v>
      </c>
      <c r="FI14" s="19"/>
      <c r="FJ14" s="19">
        <v>0</v>
      </c>
      <c r="FK14" s="19">
        <v>0</v>
      </c>
      <c r="FL14" s="19">
        <v>0</v>
      </c>
      <c r="FM14" s="19"/>
      <c r="FN14" s="19">
        <v>0.31056864283312019</v>
      </c>
      <c r="FO14" s="19">
        <v>8.5433245080467693E-2</v>
      </c>
      <c r="FP14" s="19">
        <v>-8.9914771990525874E-2</v>
      </c>
      <c r="FQ14" s="19"/>
      <c r="FR14" s="19">
        <v>33</v>
      </c>
      <c r="FS14" s="19">
        <v>13</v>
      </c>
      <c r="FT14" s="19">
        <v>14</v>
      </c>
      <c r="FU14" s="19">
        <v>6</v>
      </c>
      <c r="FV14" s="19"/>
      <c r="FW14" s="19">
        <v>2012.19</v>
      </c>
      <c r="FX14" s="19">
        <v>505.93000000000006</v>
      </c>
      <c r="FY14" s="20">
        <v>929.96</v>
      </c>
      <c r="FZ14" s="20">
        <v>576.29999999999995</v>
      </c>
      <c r="GA14" s="20"/>
      <c r="GB14" s="20">
        <v>87331135</v>
      </c>
      <c r="GC14" s="20">
        <v>22918629</v>
      </c>
      <c r="GD14" s="20">
        <v>40375033</v>
      </c>
      <c r="GE14" s="20">
        <v>24037473</v>
      </c>
      <c r="GF14" s="20"/>
      <c r="GG14" s="18"/>
      <c r="GH14" s="18"/>
      <c r="GI14" s="18"/>
      <c r="GJ14" s="18"/>
      <c r="GK14" s="16">
        <v>42429</v>
      </c>
      <c r="GL14" s="16">
        <v>43921</v>
      </c>
      <c r="GM14" s="20">
        <v>32096560</v>
      </c>
      <c r="GN14" s="20">
        <v>34085000</v>
      </c>
      <c r="GO14" s="6">
        <v>1988440</v>
      </c>
      <c r="GP14" s="7" t="s">
        <v>80</v>
      </c>
      <c r="GQ14" s="20">
        <v>1039170219</v>
      </c>
      <c r="GR14" s="20">
        <v>1176466649</v>
      </c>
      <c r="GS14" s="22">
        <v>47288240</v>
      </c>
      <c r="GT14" s="20">
        <v>87331135</v>
      </c>
      <c r="GU14" s="22">
        <v>31542.694616130666</v>
      </c>
      <c r="GV14" s="20">
        <v>1747221</v>
      </c>
      <c r="GW14" s="20">
        <v>2740391</v>
      </c>
      <c r="GX14" s="20">
        <v>3974129</v>
      </c>
      <c r="GY14" s="20"/>
      <c r="GZ14" s="20">
        <v>1766700</v>
      </c>
      <c r="HA14" s="20">
        <v>3277049</v>
      </c>
      <c r="HB14" s="20">
        <v>4038362</v>
      </c>
      <c r="HC14" s="20"/>
      <c r="HD14" s="20">
        <v>1762971.4615384615</v>
      </c>
      <c r="HE14" s="20">
        <v>2883930.9285714286</v>
      </c>
      <c r="HF14" s="20">
        <v>4006245.5</v>
      </c>
      <c r="HG14" s="20"/>
      <c r="HH14" s="20">
        <v>1766247</v>
      </c>
      <c r="HI14" s="20">
        <v>2747094</v>
      </c>
      <c r="HJ14" s="20">
        <v>4006245.5</v>
      </c>
      <c r="HK14" s="20"/>
      <c r="HL14" s="23">
        <v>38.57</v>
      </c>
      <c r="HM14" s="23">
        <v>61.32</v>
      </c>
      <c r="HN14" s="23">
        <v>95.28</v>
      </c>
      <c r="HO14" s="23"/>
      <c r="HP14" s="23">
        <v>39</v>
      </c>
      <c r="HQ14" s="23">
        <v>78.87</v>
      </c>
      <c r="HR14" s="23">
        <v>96.82</v>
      </c>
      <c r="HS14" s="23"/>
      <c r="HT14" s="19">
        <v>38.917692307692313</v>
      </c>
      <c r="HU14" s="19">
        <v>66.425714285714292</v>
      </c>
      <c r="HV14" s="20">
        <v>96.05</v>
      </c>
      <c r="HW14" s="19"/>
      <c r="HX14" s="19">
        <v>38.99</v>
      </c>
      <c r="HY14" s="19">
        <v>61.47</v>
      </c>
      <c r="HZ14" s="19">
        <v>96.05</v>
      </c>
      <c r="IA14" s="23"/>
    </row>
    <row r="15" spans="1:243" ht="15.75" x14ac:dyDescent="0.25">
      <c r="A15" s="14" t="s">
        <v>78</v>
      </c>
      <c r="B15" s="15" t="s">
        <v>110</v>
      </c>
      <c r="C15" s="16" t="s">
        <v>72</v>
      </c>
      <c r="D15" s="16" t="s">
        <v>73</v>
      </c>
      <c r="E15" s="16" t="s">
        <v>74</v>
      </c>
      <c r="F15" s="16" t="s">
        <v>79</v>
      </c>
      <c r="G15" s="17">
        <v>25</v>
      </c>
      <c r="H15" s="83">
        <v>1</v>
      </c>
      <c r="I15" s="84">
        <v>790</v>
      </c>
      <c r="J15" s="84">
        <v>352</v>
      </c>
      <c r="K15" s="84">
        <v>264</v>
      </c>
      <c r="L15" s="84">
        <v>174</v>
      </c>
      <c r="M15" s="84"/>
      <c r="N15" s="84">
        <v>46422</v>
      </c>
      <c r="O15" s="84">
        <v>14043.16</v>
      </c>
      <c r="P15" s="84">
        <v>17313.64</v>
      </c>
      <c r="Q15" s="84">
        <v>15065.2</v>
      </c>
      <c r="R15" s="84"/>
      <c r="S15" s="84">
        <v>339</v>
      </c>
      <c r="T15" s="84">
        <v>118</v>
      </c>
      <c r="U15" s="84">
        <v>99</v>
      </c>
      <c r="V15" s="84">
        <v>122</v>
      </c>
      <c r="W15" s="84"/>
      <c r="X15" s="84">
        <v>22160.599999999984</v>
      </c>
      <c r="Y15" s="84">
        <v>4494.5149999999985</v>
      </c>
      <c r="Z15" s="84">
        <v>6476.5149999999949</v>
      </c>
      <c r="AA15" s="84">
        <v>11189.569999999989</v>
      </c>
      <c r="AB15" s="84"/>
      <c r="AC15" s="85">
        <v>984249872</v>
      </c>
      <c r="AD15" s="85">
        <v>212063886</v>
      </c>
      <c r="AE15" s="85">
        <v>292940636</v>
      </c>
      <c r="AF15" s="85">
        <v>479245350</v>
      </c>
      <c r="AG15" s="85"/>
      <c r="AH15" s="84">
        <v>37.22</v>
      </c>
      <c r="AI15" s="84">
        <v>59.97</v>
      </c>
      <c r="AJ15" s="84">
        <v>87.704999999999998</v>
      </c>
      <c r="AK15" s="84"/>
      <c r="AL15" s="19">
        <v>56.180000000000007</v>
      </c>
      <c r="AM15" s="19">
        <v>76.78</v>
      </c>
      <c r="AN15" s="19">
        <v>94.99</v>
      </c>
      <c r="AO15" s="19"/>
      <c r="AP15" s="19">
        <v>38.089110169491512</v>
      </c>
      <c r="AQ15" s="19">
        <v>65.419343434343389</v>
      </c>
      <c r="AR15" s="19">
        <v>91.717786885245815</v>
      </c>
      <c r="AS15" s="19"/>
      <c r="AT15" s="86">
        <v>43147.597009611956</v>
      </c>
      <c r="AU15" s="86">
        <v>43107.171314741034</v>
      </c>
      <c r="AV15" s="86">
        <v>42414.708397468785</v>
      </c>
      <c r="AW15" s="86"/>
      <c r="AX15" s="20">
        <v>47461.203653949487</v>
      </c>
      <c r="AY15" s="20">
        <v>46211.659754284374</v>
      </c>
      <c r="AZ15" s="20">
        <v>43037.820169328043</v>
      </c>
      <c r="BA15" s="20"/>
      <c r="BB15" s="20">
        <v>47251.254743338694</v>
      </c>
      <c r="BC15" s="20">
        <v>45333.505980371236</v>
      </c>
      <c r="BD15" s="20">
        <v>42820.363116848646</v>
      </c>
      <c r="BE15" s="20"/>
      <c r="BF15" s="20">
        <v>47447.043153969098</v>
      </c>
      <c r="BG15" s="20">
        <v>46204.907669273001</v>
      </c>
      <c r="BH15" s="20">
        <v>43023.18138751448</v>
      </c>
      <c r="BI15" s="20"/>
      <c r="BJ15" s="20"/>
      <c r="BK15" s="20"/>
      <c r="BL15" s="20"/>
      <c r="BM15" s="20"/>
      <c r="BN15" s="20">
        <v>47461.203653949487</v>
      </c>
      <c r="BO15" s="20"/>
      <c r="BP15" s="20"/>
      <c r="BQ15" s="20"/>
      <c r="BR15" s="20"/>
      <c r="BS15" s="20">
        <v>46211.659754284374</v>
      </c>
      <c r="BT15" s="20">
        <v>42414.708397468785</v>
      </c>
      <c r="BU15" s="20"/>
      <c r="BV15" s="20"/>
      <c r="BW15" s="20"/>
      <c r="BX15" s="20"/>
      <c r="BY15" s="20"/>
      <c r="BZ15" s="20"/>
      <c r="CA15" s="20"/>
      <c r="CB15" s="20"/>
      <c r="CC15" s="20"/>
      <c r="CD15" s="20">
        <v>775.97732728897358</v>
      </c>
      <c r="CE15" s="20">
        <v>1401.3330064891074</v>
      </c>
      <c r="CF15" s="20">
        <v>295.18091386223807</v>
      </c>
      <c r="CG15" s="20"/>
      <c r="CH15" s="20">
        <v>143.47825857117414</v>
      </c>
      <c r="CI15" s="20">
        <v>283.11202045399432</v>
      </c>
      <c r="CJ15" s="20">
        <v>53.669257065861466</v>
      </c>
      <c r="CK15" s="20"/>
      <c r="CL15" s="19">
        <v>0.30364962655600414</v>
      </c>
      <c r="CM15" s="19">
        <v>0.62450943144917537</v>
      </c>
      <c r="CN15" s="19">
        <v>0.1253358289358926</v>
      </c>
      <c r="CO15" s="19"/>
      <c r="CP15" s="19">
        <v>1.6422364474847475</v>
      </c>
      <c r="CQ15" s="19">
        <v>3.0911639772486708</v>
      </c>
      <c r="CR15" s="19">
        <v>0.68934705914740935</v>
      </c>
      <c r="CS15" s="19"/>
      <c r="CT15" s="86">
        <v>1766506</v>
      </c>
      <c r="CU15" s="86">
        <v>2771051</v>
      </c>
      <c r="CV15" s="86">
        <v>3719982</v>
      </c>
      <c r="CW15" s="86"/>
      <c r="CX15" s="20">
        <v>2424032</v>
      </c>
      <c r="CY15" s="20">
        <v>3316484</v>
      </c>
      <c r="CZ15" s="20">
        <v>4086772</v>
      </c>
      <c r="DA15" s="20"/>
      <c r="DB15" s="20">
        <v>1797151.5762711863</v>
      </c>
      <c r="DC15" s="20">
        <v>2958996.3232323234</v>
      </c>
      <c r="DD15" s="20">
        <v>3928240.5737704919</v>
      </c>
      <c r="DE15" s="20"/>
      <c r="DF15" s="20">
        <v>1779330</v>
      </c>
      <c r="DG15" s="20">
        <v>2952694</v>
      </c>
      <c r="DH15" s="20">
        <v>4015859</v>
      </c>
      <c r="DI15" s="20"/>
      <c r="DJ15" s="20">
        <v>1766506</v>
      </c>
      <c r="DK15" s="20"/>
      <c r="DL15" s="20"/>
      <c r="DM15" s="20"/>
      <c r="DN15" s="20"/>
      <c r="DO15" s="20">
        <v>2952694</v>
      </c>
      <c r="DP15" s="20"/>
      <c r="DQ15" s="20"/>
      <c r="DR15" s="20"/>
      <c r="DS15" s="20"/>
      <c r="DT15" s="20">
        <v>3719982</v>
      </c>
      <c r="DU15" s="20"/>
      <c r="DV15" s="20"/>
      <c r="DW15" s="20"/>
      <c r="DX15" s="20"/>
      <c r="DY15" s="20"/>
      <c r="DZ15" s="20"/>
      <c r="EA15" s="20"/>
      <c r="EB15" s="20"/>
      <c r="EC15" s="20"/>
      <c r="ED15" s="20">
        <v>118151.32056464429</v>
      </c>
      <c r="EE15" s="20">
        <v>143370.96936667251</v>
      </c>
      <c r="EF15" s="20">
        <v>153523.35741513467</v>
      </c>
      <c r="EG15" s="20"/>
      <c r="EH15" s="20">
        <v>21846.18690049271</v>
      </c>
      <c r="EI15" s="20">
        <v>28965.309904132257</v>
      </c>
      <c r="EJ15" s="20">
        <v>27913.337711842669</v>
      </c>
      <c r="EK15" s="20"/>
      <c r="EL15" s="19">
        <v>1.2156006866054221</v>
      </c>
      <c r="EM15" s="19">
        <v>0.97888968893653017</v>
      </c>
      <c r="EN15" s="19">
        <v>0.71058116700450102</v>
      </c>
      <c r="EO15" s="20"/>
      <c r="EP15" s="19">
        <v>6.5743659090676223</v>
      </c>
      <c r="EQ15" s="19">
        <v>4.8452567595642746</v>
      </c>
      <c r="ER15" s="19">
        <v>3.9081964185247555</v>
      </c>
      <c r="ES15" s="20"/>
      <c r="ET15" s="21">
        <v>1.1037527593818985</v>
      </c>
      <c r="EU15" s="21">
        <v>1.1188184459808836</v>
      </c>
      <c r="EV15" s="21">
        <v>-2.6178133823667231</v>
      </c>
      <c r="EW15" s="21"/>
      <c r="EX15" s="21">
        <v>1.2165450121654502</v>
      </c>
      <c r="EY15" s="21">
        <v>1.2033692508107141</v>
      </c>
      <c r="EZ15" s="21">
        <v>1.1987533559398589</v>
      </c>
      <c r="FA15" s="21"/>
      <c r="FB15" s="21">
        <v>0.40429720244739831</v>
      </c>
      <c r="FC15" s="21">
        <v>2.0218670897984348</v>
      </c>
      <c r="FD15" s="21">
        <v>-0.14655356980920028</v>
      </c>
      <c r="FE15" s="21"/>
      <c r="FF15" s="19">
        <v>1.1037527593818985</v>
      </c>
      <c r="FG15" s="19">
        <v>1.1188184459808836</v>
      </c>
      <c r="FH15" s="19">
        <v>-2.6178133823667231</v>
      </c>
      <c r="FI15" s="19"/>
      <c r="FJ15" s="19">
        <v>1.2165450121654502</v>
      </c>
      <c r="FK15" s="19">
        <v>1.2033692508107141</v>
      </c>
      <c r="FL15" s="19">
        <v>1.1987533559398589</v>
      </c>
      <c r="FM15" s="19"/>
      <c r="FN15" s="19">
        <v>0.94565227204347957</v>
      </c>
      <c r="FO15" s="19">
        <v>1.9472294424100922</v>
      </c>
      <c r="FP15" s="19">
        <v>-6.4557149997605201E-2</v>
      </c>
      <c r="FQ15" s="19"/>
      <c r="FR15" s="87">
        <v>38</v>
      </c>
      <c r="FS15" s="87">
        <v>18</v>
      </c>
      <c r="FT15" s="87">
        <v>16</v>
      </c>
      <c r="FU15" s="87">
        <v>4</v>
      </c>
      <c r="FV15" s="87"/>
      <c r="FW15" s="87">
        <v>2144.1</v>
      </c>
      <c r="FX15" s="87">
        <v>739.27</v>
      </c>
      <c r="FY15" s="86">
        <v>1022.1700000000001</v>
      </c>
      <c r="FZ15" s="86">
        <v>382.66</v>
      </c>
      <c r="GA15" s="86"/>
      <c r="GB15" s="86">
        <v>93938067</v>
      </c>
      <c r="GC15" s="86">
        <v>32999463</v>
      </c>
      <c r="GD15" s="86">
        <v>44977855</v>
      </c>
      <c r="GE15" s="86">
        <v>15960749</v>
      </c>
      <c r="GF15" s="20"/>
      <c r="GG15" s="18"/>
      <c r="GH15" s="18"/>
      <c r="GI15" s="18"/>
      <c r="GJ15" s="18"/>
      <c r="GK15" s="16">
        <v>42429</v>
      </c>
      <c r="GL15" s="16">
        <v>43921</v>
      </c>
      <c r="GM15" s="20">
        <v>32096560</v>
      </c>
      <c r="GN15" s="20">
        <v>34085000</v>
      </c>
      <c r="GO15" s="6">
        <v>1988440</v>
      </c>
      <c r="GP15" s="7" t="s">
        <v>80</v>
      </c>
      <c r="GQ15" s="20">
        <v>984249872</v>
      </c>
      <c r="GR15" s="20">
        <v>1112953876</v>
      </c>
      <c r="GS15" s="22">
        <v>47288240</v>
      </c>
      <c r="GT15" s="20">
        <v>93938067</v>
      </c>
      <c r="GU15" s="22">
        <v>31542.694616130666</v>
      </c>
      <c r="GV15" s="20">
        <v>1759905</v>
      </c>
      <c r="GW15" s="20">
        <v>2740391</v>
      </c>
      <c r="GX15" s="20">
        <v>3974129</v>
      </c>
      <c r="GY15" s="20"/>
      <c r="GZ15" s="20">
        <v>2394897</v>
      </c>
      <c r="HA15" s="20">
        <v>3100461</v>
      </c>
      <c r="HB15" s="20">
        <v>4038362</v>
      </c>
      <c r="HC15" s="20"/>
      <c r="HD15" s="20">
        <v>1833303.5</v>
      </c>
      <c r="HE15" s="20">
        <v>2811115.9375</v>
      </c>
      <c r="HF15" s="20">
        <v>3990187.25</v>
      </c>
      <c r="HG15" s="20"/>
      <c r="HH15" s="20">
        <v>1763982</v>
      </c>
      <c r="HI15" s="20">
        <v>2746647</v>
      </c>
      <c r="HJ15" s="20">
        <v>3974129</v>
      </c>
      <c r="HK15" s="20"/>
      <c r="HL15" s="23">
        <v>38.85</v>
      </c>
      <c r="HM15" s="23">
        <v>61.32</v>
      </c>
      <c r="HN15" s="23">
        <v>95.28</v>
      </c>
      <c r="HO15" s="23"/>
      <c r="HP15" s="23">
        <v>58.27</v>
      </c>
      <c r="HQ15" s="23">
        <v>74.62</v>
      </c>
      <c r="HR15" s="23">
        <v>96.82</v>
      </c>
      <c r="HS15" s="23"/>
      <c r="HT15" s="19">
        <v>41.070555555555558</v>
      </c>
      <c r="HU15" s="19">
        <v>63.885625000000005</v>
      </c>
      <c r="HV15" s="20">
        <v>95.665000000000006</v>
      </c>
      <c r="HW15" s="19"/>
      <c r="HX15" s="19">
        <v>38.94</v>
      </c>
      <c r="HY15" s="19">
        <v>61.46</v>
      </c>
      <c r="HZ15" s="19">
        <v>95.28</v>
      </c>
      <c r="IA15" s="23"/>
    </row>
    <row r="16" spans="1:243" ht="15.75" x14ac:dyDescent="0.25">
      <c r="A16" s="14" t="s">
        <v>78</v>
      </c>
      <c r="B16" s="15" t="s">
        <v>112</v>
      </c>
      <c r="C16" s="16" t="s">
        <v>72</v>
      </c>
      <c r="D16" s="16" t="s">
        <v>73</v>
      </c>
      <c r="E16" s="16" t="s">
        <v>74</v>
      </c>
      <c r="F16" s="16" t="s">
        <v>105</v>
      </c>
      <c r="G16" s="17">
        <v>25</v>
      </c>
      <c r="H16" s="83">
        <v>1</v>
      </c>
      <c r="I16" s="84">
        <v>790</v>
      </c>
      <c r="J16" s="84">
        <v>352</v>
      </c>
      <c r="K16" s="84">
        <v>264</v>
      </c>
      <c r="L16" s="84">
        <v>174</v>
      </c>
      <c r="M16" s="84"/>
      <c r="N16" s="84">
        <v>46422</v>
      </c>
      <c r="O16" s="84">
        <v>14043.16</v>
      </c>
      <c r="P16" s="84">
        <v>17313.64</v>
      </c>
      <c r="Q16" s="84">
        <v>15065.2</v>
      </c>
      <c r="R16" s="84"/>
      <c r="S16" s="84">
        <v>291</v>
      </c>
      <c r="T16" s="84">
        <v>99</v>
      </c>
      <c r="U16" s="84">
        <v>82</v>
      </c>
      <c r="V16" s="84">
        <v>110</v>
      </c>
      <c r="W16" s="84"/>
      <c r="X16" s="84">
        <v>19174.569999999985</v>
      </c>
      <c r="Y16" s="84">
        <v>3725.7</v>
      </c>
      <c r="Z16" s="84">
        <v>5357.8549999999968</v>
      </c>
      <c r="AA16" s="84">
        <v>10091.01499999999</v>
      </c>
      <c r="AB16" s="84"/>
      <c r="AC16" s="84">
        <v>851409700</v>
      </c>
      <c r="AD16" s="85">
        <v>176322052</v>
      </c>
      <c r="AE16" s="85">
        <v>242842783</v>
      </c>
      <c r="AF16" s="85">
        <v>432244865</v>
      </c>
      <c r="AG16" s="85"/>
      <c r="AH16" s="84">
        <v>37.22</v>
      </c>
      <c r="AI16" s="84">
        <v>59.97</v>
      </c>
      <c r="AJ16" s="84">
        <v>87.704999999999998</v>
      </c>
      <c r="AK16" s="84"/>
      <c r="AL16" s="19">
        <v>56.180000000000007</v>
      </c>
      <c r="AM16" s="19">
        <v>72.790000000000006</v>
      </c>
      <c r="AN16" s="19">
        <v>94.99</v>
      </c>
      <c r="AO16" s="19"/>
      <c r="AP16" s="19">
        <v>37.633333333333333</v>
      </c>
      <c r="AQ16" s="19">
        <v>65.339695121951181</v>
      </c>
      <c r="AR16" s="19">
        <v>91.736499999999907</v>
      </c>
      <c r="AS16" s="19"/>
      <c r="AT16" s="86">
        <v>43147.597009611956</v>
      </c>
      <c r="AU16" s="86">
        <v>43107.171314741034</v>
      </c>
      <c r="AV16" s="86">
        <v>42414.708397468785</v>
      </c>
      <c r="AW16" s="86"/>
      <c r="AX16" s="20">
        <v>47461.203653949487</v>
      </c>
      <c r="AY16" s="20">
        <v>46211.659754284374</v>
      </c>
      <c r="AZ16" s="20">
        <v>43037.820169328043</v>
      </c>
      <c r="BA16" s="20"/>
      <c r="BB16" s="20">
        <v>47347.069237038129</v>
      </c>
      <c r="BC16" s="20">
        <v>45415.167396381905</v>
      </c>
      <c r="BD16" s="20">
        <v>42825.507326996645</v>
      </c>
      <c r="BE16" s="20"/>
      <c r="BF16" s="20">
        <v>47447.043153969098</v>
      </c>
      <c r="BG16" s="20">
        <v>46211.659754284374</v>
      </c>
      <c r="BH16" s="20">
        <v>43029.883898679662</v>
      </c>
      <c r="BI16" s="20"/>
      <c r="BJ16" s="20"/>
      <c r="BK16" s="20"/>
      <c r="BL16" s="20"/>
      <c r="BM16" s="20"/>
      <c r="BN16" s="20">
        <v>47461.203653949487</v>
      </c>
      <c r="BO16" s="20"/>
      <c r="BP16" s="20"/>
      <c r="BQ16" s="20"/>
      <c r="BR16" s="20"/>
      <c r="BS16" s="20">
        <v>46211.659754284374</v>
      </c>
      <c r="BT16" s="20">
        <v>42414.708397468785</v>
      </c>
      <c r="BU16" s="20"/>
      <c r="BV16" s="20"/>
      <c r="BW16" s="20"/>
      <c r="BX16" s="20"/>
      <c r="BY16" s="20"/>
      <c r="BZ16" s="20"/>
      <c r="CA16" s="20"/>
      <c r="CB16" s="20"/>
      <c r="CC16" s="20"/>
      <c r="CD16" s="20">
        <v>434.20390428441539</v>
      </c>
      <c r="CE16" s="20">
        <v>1362.526690744952</v>
      </c>
      <c r="CF16" s="20">
        <v>293.84177964891632</v>
      </c>
      <c r="CG16" s="20"/>
      <c r="CH16" s="20">
        <v>87.722435753481349</v>
      </c>
      <c r="CI16" s="20">
        <v>302.78370905443376</v>
      </c>
      <c r="CJ16" s="20">
        <v>56.289876048778723</v>
      </c>
      <c r="CK16" s="20"/>
      <c r="CL16" s="19">
        <v>0.185275323619944</v>
      </c>
      <c r="CM16" s="19">
        <v>0.66670173515325559</v>
      </c>
      <c r="CN16" s="19">
        <v>0.13144006822610205</v>
      </c>
      <c r="CO16" s="19"/>
      <c r="CP16" s="19">
        <v>0.91706606402736179</v>
      </c>
      <c r="CQ16" s="19">
        <v>3.0001578081896505</v>
      </c>
      <c r="CR16" s="19">
        <v>0.68613729991631001</v>
      </c>
      <c r="CS16" s="19"/>
      <c r="CT16" s="86">
        <v>1766506</v>
      </c>
      <c r="CU16" s="86">
        <v>2771051</v>
      </c>
      <c r="CV16" s="86">
        <v>3719982</v>
      </c>
      <c r="CW16" s="86"/>
      <c r="CX16" s="20">
        <v>2424032</v>
      </c>
      <c r="CY16" s="20">
        <v>3137771</v>
      </c>
      <c r="CZ16" s="20">
        <v>4086772</v>
      </c>
      <c r="DA16" s="20"/>
      <c r="DB16" s="20">
        <v>1781030.8282828282</v>
      </c>
      <c r="DC16" s="20">
        <v>2961497.3536585364</v>
      </c>
      <c r="DD16" s="20">
        <v>3929498.7727272729</v>
      </c>
      <c r="DE16" s="20"/>
      <c r="DF16" s="20">
        <v>1779330</v>
      </c>
      <c r="DG16" s="20">
        <v>2952694</v>
      </c>
      <c r="DH16" s="20">
        <v>4015859</v>
      </c>
      <c r="DI16" s="20"/>
      <c r="DJ16" s="20">
        <v>1766506</v>
      </c>
      <c r="DK16" s="20"/>
      <c r="DL16" s="20"/>
      <c r="DM16" s="20"/>
      <c r="DN16" s="20"/>
      <c r="DO16" s="20">
        <v>2952694</v>
      </c>
      <c r="DP16" s="20"/>
      <c r="DQ16" s="20"/>
      <c r="DR16" s="20"/>
      <c r="DS16" s="20"/>
      <c r="DT16" s="20">
        <v>3719982</v>
      </c>
      <c r="DU16" s="20"/>
      <c r="DV16" s="20"/>
      <c r="DW16" s="20"/>
      <c r="DX16" s="20"/>
      <c r="DY16" s="20"/>
      <c r="DZ16" s="20"/>
      <c r="EA16" s="20"/>
      <c r="EB16" s="20"/>
      <c r="EC16" s="20"/>
      <c r="ED16" s="20">
        <v>65689.288342465748</v>
      </c>
      <c r="EE16" s="20">
        <v>125189.60445722852</v>
      </c>
      <c r="EF16" s="20">
        <v>151755.39447236012</v>
      </c>
      <c r="EG16" s="20"/>
      <c r="EH16" s="20">
        <v>13271.24035379313</v>
      </c>
      <c r="EI16" s="20">
        <v>27819.912101606336</v>
      </c>
      <c r="EJ16" s="20">
        <v>29071.061149946228</v>
      </c>
      <c r="EK16" s="20"/>
      <c r="EL16" s="19">
        <v>0.74514377533759646</v>
      </c>
      <c r="EM16" s="19">
        <v>0.93938669461374102</v>
      </c>
      <c r="EN16" s="19">
        <v>0.73981601296618871</v>
      </c>
      <c r="EO16" s="20"/>
      <c r="EP16" s="19">
        <v>3.6882735155011179</v>
      </c>
      <c r="EQ16" s="19">
        <v>4.2272401257618348</v>
      </c>
      <c r="ER16" s="19">
        <v>3.861952967783576</v>
      </c>
      <c r="ES16" s="20"/>
      <c r="ET16" s="21">
        <v>1.1037527593818985</v>
      </c>
      <c r="EU16" s="21">
        <v>1.1188184459808836</v>
      </c>
      <c r="EV16" s="21">
        <v>-2.6178133823667231</v>
      </c>
      <c r="EW16" s="21"/>
      <c r="EX16" s="21">
        <v>1.2165450121654502</v>
      </c>
      <c r="EY16" s="21">
        <v>-4.2501042858986846</v>
      </c>
      <c r="EZ16" s="21">
        <v>1.1987533559398589</v>
      </c>
      <c r="FA16" s="21"/>
      <c r="FB16" s="21">
        <v>-0.49634601180345383</v>
      </c>
      <c r="FC16" s="21">
        <v>2.1080989623179387</v>
      </c>
      <c r="FD16" s="21">
        <v>-0.11457093031192787</v>
      </c>
      <c r="FE16" s="21"/>
      <c r="FF16" s="19">
        <v>0</v>
      </c>
      <c r="FG16" s="19">
        <v>0</v>
      </c>
      <c r="FH16" s="19">
        <v>0</v>
      </c>
      <c r="FI16" s="19"/>
      <c r="FJ16" s="19">
        <v>0</v>
      </c>
      <c r="FK16" s="19">
        <v>-5.388628439033627</v>
      </c>
      <c r="FL16" s="19">
        <v>0</v>
      </c>
      <c r="FM16" s="19"/>
      <c r="FN16" s="19">
        <v>-0.8970166012266042</v>
      </c>
      <c r="FO16" s="19">
        <v>8.4522931190431402E-2</v>
      </c>
      <c r="FP16" s="19">
        <v>3.2029579990142866E-2</v>
      </c>
      <c r="FQ16" s="19"/>
      <c r="FR16" s="87">
        <v>48</v>
      </c>
      <c r="FS16" s="87">
        <v>19</v>
      </c>
      <c r="FT16" s="87">
        <v>17</v>
      </c>
      <c r="FU16" s="87">
        <v>12</v>
      </c>
      <c r="FV16" s="87"/>
      <c r="FW16" s="87">
        <v>3061.9500000000007</v>
      </c>
      <c r="FX16" s="87">
        <v>796.42000000000007</v>
      </c>
      <c r="FY16" s="86">
        <v>1145.4900000000002</v>
      </c>
      <c r="FZ16" s="86">
        <v>1120.0400000000002</v>
      </c>
      <c r="GA16" s="86"/>
      <c r="GB16" s="86">
        <v>132840172</v>
      </c>
      <c r="GC16" s="86">
        <v>35741834</v>
      </c>
      <c r="GD16" s="86">
        <v>50097853</v>
      </c>
      <c r="GE16" s="86">
        <v>47000485</v>
      </c>
      <c r="GF16" s="20"/>
      <c r="GG16" s="18"/>
      <c r="GH16" s="18"/>
      <c r="GI16" s="18"/>
      <c r="GJ16" s="18"/>
      <c r="GK16" s="16">
        <v>42429</v>
      </c>
      <c r="GL16" s="16">
        <v>43921</v>
      </c>
      <c r="GM16" s="20">
        <v>32096560</v>
      </c>
      <c r="GN16" s="20">
        <v>34085000</v>
      </c>
      <c r="GO16" s="6">
        <v>1988440</v>
      </c>
      <c r="GP16" s="7" t="s">
        <v>80</v>
      </c>
      <c r="GQ16" s="20">
        <v>851409700</v>
      </c>
      <c r="GR16" s="20">
        <v>946821310</v>
      </c>
      <c r="GS16" s="22">
        <v>47288240</v>
      </c>
      <c r="GT16" s="20">
        <v>132840172</v>
      </c>
      <c r="GU16" s="22">
        <v>31542.694616130666</v>
      </c>
      <c r="GV16" s="20">
        <v>1766506</v>
      </c>
      <c r="GW16" s="20">
        <v>2777377</v>
      </c>
      <c r="GX16" s="20">
        <v>3719982</v>
      </c>
      <c r="GY16" s="20"/>
      <c r="GZ16" s="20">
        <v>2424032</v>
      </c>
      <c r="HA16" s="20">
        <v>3316484</v>
      </c>
      <c r="HB16" s="20">
        <v>4086772</v>
      </c>
      <c r="HC16" s="20"/>
      <c r="HD16" s="20">
        <v>1881149.1578947369</v>
      </c>
      <c r="HE16" s="20">
        <v>2946932.5294117648</v>
      </c>
      <c r="HF16" s="20">
        <v>3916707.0833333335</v>
      </c>
      <c r="HG16" s="20"/>
      <c r="HH16" s="20">
        <v>1781162</v>
      </c>
      <c r="HI16" s="20">
        <v>2777829</v>
      </c>
      <c r="HJ16" s="20">
        <v>4015859</v>
      </c>
      <c r="HK16" s="20"/>
      <c r="HL16" s="23">
        <v>38.57</v>
      </c>
      <c r="HM16" s="23">
        <v>61.46</v>
      </c>
      <c r="HN16" s="23">
        <v>89.44</v>
      </c>
      <c r="HO16" s="23"/>
      <c r="HP16" s="23">
        <v>58.27</v>
      </c>
      <c r="HQ16" s="23">
        <v>78.87</v>
      </c>
      <c r="HR16" s="23">
        <v>96.82</v>
      </c>
      <c r="HS16" s="23"/>
      <c r="HT16" s="19">
        <v>41.916842105263164</v>
      </c>
      <c r="HU16" s="19">
        <v>67.381764705882361</v>
      </c>
      <c r="HV16" s="20">
        <v>93.336666666666687</v>
      </c>
      <c r="HW16" s="19"/>
      <c r="HX16" s="19">
        <v>38.89</v>
      </c>
      <c r="HY16" s="19">
        <v>61.47</v>
      </c>
      <c r="HZ16" s="19">
        <v>95.14</v>
      </c>
      <c r="IA16" s="23"/>
    </row>
    <row r="17" spans="1:235" ht="15.75" x14ac:dyDescent="0.25">
      <c r="A17" s="14" t="s">
        <v>78</v>
      </c>
      <c r="B17" s="15" t="s">
        <v>113</v>
      </c>
      <c r="C17" s="16" t="s">
        <v>72</v>
      </c>
      <c r="D17" s="16" t="s">
        <v>73</v>
      </c>
      <c r="E17" s="16" t="s">
        <v>74</v>
      </c>
      <c r="F17" s="16" t="s">
        <v>105</v>
      </c>
      <c r="G17" s="17">
        <v>25</v>
      </c>
      <c r="H17" s="83">
        <v>1</v>
      </c>
      <c r="I17" s="84">
        <v>790</v>
      </c>
      <c r="J17" s="84">
        <v>352</v>
      </c>
      <c r="K17" s="84">
        <v>264</v>
      </c>
      <c r="L17" s="84">
        <v>174</v>
      </c>
      <c r="M17" s="84"/>
      <c r="N17" s="84">
        <v>46422</v>
      </c>
      <c r="O17" s="84">
        <v>14043.16</v>
      </c>
      <c r="P17" s="84">
        <v>17313.64</v>
      </c>
      <c r="Q17" s="84">
        <v>15065.2</v>
      </c>
      <c r="R17" s="84"/>
      <c r="S17" s="84">
        <v>272</v>
      </c>
      <c r="T17" s="84">
        <v>93</v>
      </c>
      <c r="U17" s="84">
        <v>73</v>
      </c>
      <c r="V17" s="84">
        <v>106</v>
      </c>
      <c r="W17" s="84"/>
      <c r="X17" s="84">
        <v>17988.119999999988</v>
      </c>
      <c r="Y17" s="84">
        <v>3500.7349999999997</v>
      </c>
      <c r="Z17" s="84">
        <v>4766.1049999999987</v>
      </c>
      <c r="AA17" s="84">
        <v>9721.2799999999916</v>
      </c>
      <c r="AB17" s="84"/>
      <c r="AC17" s="85">
        <v>801493151</v>
      </c>
      <c r="AD17" s="85">
        <v>167393517</v>
      </c>
      <c r="AE17" s="85">
        <v>217710971</v>
      </c>
      <c r="AF17" s="85">
        <v>416388663</v>
      </c>
      <c r="AG17" s="85"/>
      <c r="AH17" s="84">
        <v>37.22</v>
      </c>
      <c r="AI17" s="84">
        <v>59.97</v>
      </c>
      <c r="AJ17" s="84">
        <v>87.704999999999998</v>
      </c>
      <c r="AK17" s="84"/>
      <c r="AL17" s="19">
        <v>56.180000000000007</v>
      </c>
      <c r="AM17" s="19">
        <v>72.790000000000006</v>
      </c>
      <c r="AN17" s="19">
        <v>94.99</v>
      </c>
      <c r="AO17" s="19"/>
      <c r="AP17" s="19">
        <v>37.642311827956988</v>
      </c>
      <c r="AQ17" s="19">
        <v>65.289109589041075</v>
      </c>
      <c r="AR17" s="19">
        <v>91.710188679245206</v>
      </c>
      <c r="AS17" s="19"/>
      <c r="AT17" s="86">
        <v>43666.197935208256</v>
      </c>
      <c r="AU17" s="86">
        <v>43107.171314741034</v>
      </c>
      <c r="AV17" s="86">
        <v>42414.708397468785</v>
      </c>
      <c r="AW17" s="86"/>
      <c r="AX17" s="20">
        <v>47979.339065018808</v>
      </c>
      <c r="AY17" s="20">
        <v>46718.542604635652</v>
      </c>
      <c r="AZ17" s="20">
        <v>43037.820169328043</v>
      </c>
      <c r="BA17" s="20"/>
      <c r="BB17" s="20">
        <v>47839.096038506366</v>
      </c>
      <c r="BC17" s="20">
        <v>45747.144828419863</v>
      </c>
      <c r="BD17" s="20">
        <v>42823.546954004167</v>
      </c>
      <c r="BE17" s="20"/>
      <c r="BF17" s="20">
        <v>47965.023974427277</v>
      </c>
      <c r="BG17" s="20">
        <v>46211.659754284374</v>
      </c>
      <c r="BH17" s="20">
        <v>43029.883898679662</v>
      </c>
      <c r="BI17" s="20"/>
      <c r="BJ17" s="20"/>
      <c r="BK17" s="20"/>
      <c r="BL17" s="20"/>
      <c r="BM17" s="20"/>
      <c r="BN17" s="20">
        <v>47979.339065018808</v>
      </c>
      <c r="BO17" s="20"/>
      <c r="BP17" s="20"/>
      <c r="BQ17" s="20"/>
      <c r="BR17" s="20"/>
      <c r="BS17" s="20">
        <v>46211.659754284374</v>
      </c>
      <c r="BT17" s="20">
        <v>42414.708397468785</v>
      </c>
      <c r="BU17" s="20"/>
      <c r="BV17" s="20"/>
      <c r="BW17" s="20"/>
      <c r="BX17" s="20"/>
      <c r="BY17" s="20"/>
      <c r="BZ17" s="20"/>
      <c r="CA17" s="20"/>
      <c r="CB17" s="20"/>
      <c r="CC17" s="20"/>
      <c r="CD17" s="20">
        <v>458.96374158979501</v>
      </c>
      <c r="CE17" s="20">
        <v>1065.961532398479</v>
      </c>
      <c r="CF17" s="20">
        <v>294.62747287277466</v>
      </c>
      <c r="CG17" s="20"/>
      <c r="CH17" s="20">
        <v>95.700555651038783</v>
      </c>
      <c r="CI17" s="20">
        <v>251.24954268098941</v>
      </c>
      <c r="CJ17" s="20">
        <v>57.505394453836558</v>
      </c>
      <c r="CK17" s="20"/>
      <c r="CL17" s="19">
        <v>0.20004674748454288</v>
      </c>
      <c r="CM17" s="19">
        <v>0.54921360365402216</v>
      </c>
      <c r="CN17" s="19">
        <v>0.13428451995254351</v>
      </c>
      <c r="CO17" s="19"/>
      <c r="CP17" s="19">
        <v>0.95939049772255025</v>
      </c>
      <c r="CQ17" s="19">
        <v>2.3301159807819594</v>
      </c>
      <c r="CR17" s="19">
        <v>0.68800343229211625</v>
      </c>
      <c r="CS17" s="19"/>
      <c r="CT17" s="86">
        <v>1768338</v>
      </c>
      <c r="CU17" s="86">
        <v>2777377</v>
      </c>
      <c r="CV17" s="86">
        <v>3719982</v>
      </c>
      <c r="CW17" s="86"/>
      <c r="CX17" s="20">
        <v>2453167</v>
      </c>
      <c r="CY17" s="20">
        <v>3212391</v>
      </c>
      <c r="CZ17" s="20">
        <v>4086772</v>
      </c>
      <c r="DA17" s="20"/>
      <c r="DB17" s="20">
        <v>1799930.2903225806</v>
      </c>
      <c r="DC17" s="20">
        <v>2982342.0684931506</v>
      </c>
      <c r="DD17" s="20">
        <v>3928194.9339622641</v>
      </c>
      <c r="DE17" s="20"/>
      <c r="DF17" s="20">
        <v>1787643</v>
      </c>
      <c r="DG17" s="20">
        <v>2952694</v>
      </c>
      <c r="DH17" s="20">
        <v>4015859</v>
      </c>
      <c r="DI17" s="20"/>
      <c r="DJ17" s="20">
        <v>1785791</v>
      </c>
      <c r="DK17" s="20"/>
      <c r="DL17" s="20"/>
      <c r="DM17" s="20"/>
      <c r="DN17" s="20"/>
      <c r="DO17" s="20">
        <v>2952694</v>
      </c>
      <c r="DP17" s="20"/>
      <c r="DQ17" s="20"/>
      <c r="DR17" s="20"/>
      <c r="DS17" s="20"/>
      <c r="DT17" s="20">
        <v>3719982</v>
      </c>
      <c r="DU17" s="20"/>
      <c r="DV17" s="20"/>
      <c r="DW17" s="20"/>
      <c r="DX17" s="20"/>
      <c r="DY17" s="20"/>
      <c r="DZ17" s="20"/>
      <c r="EA17" s="20"/>
      <c r="EB17" s="20"/>
      <c r="EC17" s="20"/>
      <c r="ED17" s="20">
        <v>68980.307724076367</v>
      </c>
      <c r="EE17" s="20">
        <v>131458.57190504804</v>
      </c>
      <c r="EF17" s="20">
        <v>151919.20257459342</v>
      </c>
      <c r="EG17" s="20"/>
      <c r="EH17" s="20">
        <v>14383.388446562494</v>
      </c>
      <c r="EI17" s="20">
        <v>30985.082546386278</v>
      </c>
      <c r="EJ17" s="20">
        <v>29651.592174965743</v>
      </c>
      <c r="EK17" s="20"/>
      <c r="EL17" s="19">
        <v>0.79910808345720585</v>
      </c>
      <c r="EM17" s="19">
        <v>1.038951328679802</v>
      </c>
      <c r="EN17" s="19">
        <v>0.7548401409157407</v>
      </c>
      <c r="EO17" s="20"/>
      <c r="EP17" s="19">
        <v>3.8323877371780788</v>
      </c>
      <c r="EQ17" s="19">
        <v>4.4078971789935686</v>
      </c>
      <c r="ER17" s="19">
        <v>3.8674048800667999</v>
      </c>
      <c r="ES17" s="20"/>
      <c r="ET17" s="21">
        <v>1.2086049789923541</v>
      </c>
      <c r="EU17" s="21">
        <v>1.3496614169291901</v>
      </c>
      <c r="EV17" s="21">
        <v>-2.6178133823667231</v>
      </c>
      <c r="EW17" s="21"/>
      <c r="EX17" s="21">
        <v>2.4330900243309004</v>
      </c>
      <c r="EY17" s="21">
        <v>-1.9730556363362282</v>
      </c>
      <c r="EZ17" s="21">
        <v>1.1987533559398589</v>
      </c>
      <c r="FA17" s="21"/>
      <c r="FB17" s="21">
        <v>0.55953999617750605</v>
      </c>
      <c r="FC17" s="21">
        <v>2.8267942542602764</v>
      </c>
      <c r="FD17" s="21">
        <v>-0.14771370551381727</v>
      </c>
      <c r="FE17" s="21"/>
      <c r="FF17" s="19">
        <v>0.10370754472387865</v>
      </c>
      <c r="FG17" s="19">
        <v>0.2282888333704432</v>
      </c>
      <c r="FH17" s="19">
        <v>0</v>
      </c>
      <c r="FI17" s="19"/>
      <c r="FJ17" s="19">
        <v>1.2019230769230771</v>
      </c>
      <c r="FK17" s="19">
        <v>2.3781212841854935</v>
      </c>
      <c r="FL17" s="19">
        <v>0</v>
      </c>
      <c r="FM17" s="19"/>
      <c r="FN17" s="19">
        <v>1.0611529985684873</v>
      </c>
      <c r="FO17" s="19">
        <v>0.70385728384539381</v>
      </c>
      <c r="FP17" s="19">
        <v>-3.3180790742527957E-2</v>
      </c>
      <c r="FQ17" s="19"/>
      <c r="FR17" s="87">
        <v>22</v>
      </c>
      <c r="FS17" s="87">
        <v>6</v>
      </c>
      <c r="FT17" s="87">
        <v>10</v>
      </c>
      <c r="FU17" s="87">
        <v>6</v>
      </c>
      <c r="FV17" s="87"/>
      <c r="FW17" s="87">
        <v>1461.62</v>
      </c>
      <c r="FX17" s="87">
        <v>232.79999999999995</v>
      </c>
      <c r="FY17" s="86">
        <v>667.28000000000009</v>
      </c>
      <c r="FZ17" s="86">
        <v>561.54</v>
      </c>
      <c r="GA17" s="86"/>
      <c r="GB17" s="86">
        <v>63471437</v>
      </c>
      <c r="GC17" s="86">
        <v>10662240</v>
      </c>
      <c r="GD17" s="86">
        <v>29217154</v>
      </c>
      <c r="GE17" s="86">
        <v>23592043</v>
      </c>
      <c r="GF17" s="20"/>
      <c r="GG17" s="18"/>
      <c r="GH17" s="18"/>
      <c r="GI17" s="18"/>
      <c r="GJ17" s="18"/>
      <c r="GK17" s="16">
        <v>42429</v>
      </c>
      <c r="GL17" s="16">
        <v>43921</v>
      </c>
      <c r="GM17" s="20">
        <v>32096560</v>
      </c>
      <c r="GN17" s="20">
        <v>34085000</v>
      </c>
      <c r="GO17" s="6">
        <v>1988440</v>
      </c>
      <c r="GP17" s="7" t="s">
        <v>80</v>
      </c>
      <c r="GQ17" s="20">
        <v>801493151</v>
      </c>
      <c r="GR17" s="20">
        <v>895846906</v>
      </c>
      <c r="GS17" s="22">
        <v>47288240</v>
      </c>
      <c r="GT17" s="20">
        <v>63471437</v>
      </c>
      <c r="GU17" s="22">
        <v>31542.694616130666</v>
      </c>
      <c r="GV17" s="20">
        <v>1766506</v>
      </c>
      <c r="GW17" s="20">
        <v>2777377</v>
      </c>
      <c r="GX17" s="20">
        <v>3719982</v>
      </c>
      <c r="GY17" s="20"/>
      <c r="GZ17" s="20">
        <v>1785742</v>
      </c>
      <c r="HA17" s="20">
        <v>3137771</v>
      </c>
      <c r="HB17" s="20">
        <v>4086772</v>
      </c>
      <c r="HC17" s="20"/>
      <c r="HD17" s="20">
        <v>1777040</v>
      </c>
      <c r="HE17" s="20">
        <v>2921715.4</v>
      </c>
      <c r="HF17" s="20">
        <v>3932007.1666666665</v>
      </c>
      <c r="HG17" s="20"/>
      <c r="HH17" s="20">
        <v>1780246</v>
      </c>
      <c r="HI17" s="20">
        <v>2777829</v>
      </c>
      <c r="HJ17" s="20">
        <v>4021769</v>
      </c>
      <c r="HK17" s="20"/>
      <c r="HL17" s="23">
        <v>38.57</v>
      </c>
      <c r="HM17" s="23">
        <v>61.46</v>
      </c>
      <c r="HN17" s="23">
        <v>89.44</v>
      </c>
      <c r="HO17" s="23"/>
      <c r="HP17" s="23">
        <v>38.99</v>
      </c>
      <c r="HQ17" s="23">
        <v>74.62</v>
      </c>
      <c r="HR17" s="23">
        <v>96.82</v>
      </c>
      <c r="HS17" s="23"/>
      <c r="HT17" s="19">
        <v>38.79999999999999</v>
      </c>
      <c r="HU17" s="19">
        <v>66.728000000000009</v>
      </c>
      <c r="HV17" s="20">
        <v>93.589999999999989</v>
      </c>
      <c r="HW17" s="19"/>
      <c r="HX17" s="19">
        <v>38.870000000000005</v>
      </c>
      <c r="HY17" s="19">
        <v>61.47</v>
      </c>
      <c r="HZ17" s="19">
        <v>95.28</v>
      </c>
      <c r="IA17" s="23"/>
    </row>
    <row r="18" spans="1:235" ht="15.75" x14ac:dyDescent="0.25">
      <c r="A18" s="14" t="s">
        <v>78</v>
      </c>
      <c r="B18" s="15" t="s">
        <v>115</v>
      </c>
      <c r="C18" s="16" t="s">
        <v>72</v>
      </c>
      <c r="D18" s="16" t="s">
        <v>73</v>
      </c>
      <c r="E18" s="16" t="s">
        <v>74</v>
      </c>
      <c r="F18" s="16" t="s">
        <v>105</v>
      </c>
      <c r="G18" s="17">
        <v>25</v>
      </c>
      <c r="H18" s="18">
        <v>1</v>
      </c>
      <c r="I18" s="19">
        <v>790</v>
      </c>
      <c r="J18" s="19">
        <v>352</v>
      </c>
      <c r="K18" s="19">
        <v>264</v>
      </c>
      <c r="L18" s="19">
        <v>174</v>
      </c>
      <c r="M18" s="19"/>
      <c r="N18" s="19">
        <v>46422</v>
      </c>
      <c r="O18" s="19">
        <v>14043.16</v>
      </c>
      <c r="P18" s="19">
        <v>17313.64</v>
      </c>
      <c r="Q18" s="19">
        <v>15065.2</v>
      </c>
      <c r="R18" s="19"/>
      <c r="S18" s="19">
        <v>227</v>
      </c>
      <c r="T18" s="19">
        <v>71</v>
      </c>
      <c r="U18" s="19">
        <v>55</v>
      </c>
      <c r="V18" s="19">
        <v>101</v>
      </c>
      <c r="W18" s="19"/>
      <c r="X18" s="19">
        <v>15479.00499999999</v>
      </c>
      <c r="Y18" s="19">
        <v>2657.44</v>
      </c>
      <c r="Z18" s="19">
        <v>3557.4449999999993</v>
      </c>
      <c r="AA18" s="19">
        <v>9264.1199999999917</v>
      </c>
      <c r="AB18" s="19"/>
      <c r="AC18" s="20">
        <v>684856939</v>
      </c>
      <c r="AD18" s="20">
        <v>127338890</v>
      </c>
      <c r="AE18" s="20">
        <v>160693750</v>
      </c>
      <c r="AF18" s="20">
        <v>396824299</v>
      </c>
      <c r="AG18" s="20"/>
      <c r="AH18" s="19">
        <v>37.22</v>
      </c>
      <c r="AI18" s="19">
        <v>59.97</v>
      </c>
      <c r="AJ18" s="19">
        <v>87.704999999999998</v>
      </c>
      <c r="AK18" s="19"/>
      <c r="AL18" s="19">
        <v>37.65</v>
      </c>
      <c r="AM18" s="19">
        <v>72.790000000000006</v>
      </c>
      <c r="AN18" s="19">
        <v>94.99</v>
      </c>
      <c r="AO18" s="19"/>
      <c r="AP18" s="19">
        <v>37.4287323943662</v>
      </c>
      <c r="AQ18" s="19">
        <v>64.680818181818168</v>
      </c>
      <c r="AR18" s="19">
        <v>91.723960396039516</v>
      </c>
      <c r="AS18" s="19"/>
      <c r="AT18" s="20">
        <v>47791.551931559952</v>
      </c>
      <c r="AU18" s="20">
        <v>44132.312130787192</v>
      </c>
      <c r="AV18" s="20">
        <v>42414.708397468785</v>
      </c>
      <c r="AW18" s="20"/>
      <c r="AX18" s="20">
        <v>47979.339065018808</v>
      </c>
      <c r="AY18" s="20">
        <v>46718.542604635652</v>
      </c>
      <c r="AZ18" s="20">
        <v>43037.820169328043</v>
      </c>
      <c r="BA18" s="20"/>
      <c r="BB18" s="20">
        <v>47917.973692857558</v>
      </c>
      <c r="BC18" s="20">
        <v>45197.893868916457</v>
      </c>
      <c r="BD18" s="20">
        <v>42825.435369928877</v>
      </c>
      <c r="BE18" s="20"/>
      <c r="BF18" s="20">
        <v>47965.023974427277</v>
      </c>
      <c r="BG18" s="20">
        <v>45194.772673918153</v>
      </c>
      <c r="BH18" s="20">
        <v>43036.586409844836</v>
      </c>
      <c r="BI18" s="20"/>
      <c r="BJ18" s="20"/>
      <c r="BK18" s="20"/>
      <c r="BL18" s="20"/>
      <c r="BM18" s="20"/>
      <c r="BN18" s="20">
        <v>47979.339065018808</v>
      </c>
      <c r="BO18" s="20"/>
      <c r="BP18" s="20"/>
      <c r="BQ18" s="20"/>
      <c r="BR18" s="20"/>
      <c r="BS18" s="20">
        <v>45194.772673918153</v>
      </c>
      <c r="BT18" s="20">
        <v>42414.708397468785</v>
      </c>
      <c r="BU18" s="20"/>
      <c r="BV18" s="20"/>
      <c r="BW18" s="20"/>
      <c r="BX18" s="20"/>
      <c r="BY18" s="20"/>
      <c r="BZ18" s="20"/>
      <c r="CA18" s="20"/>
      <c r="CB18" s="20"/>
      <c r="CC18" s="20"/>
      <c r="CD18" s="20">
        <v>80.353859400734081</v>
      </c>
      <c r="CE18" s="20">
        <v>600.62106734086547</v>
      </c>
      <c r="CF18" s="20">
        <v>294.08758355630357</v>
      </c>
      <c r="CG18" s="20"/>
      <c r="CH18" s="20">
        <v>19.208246325238157</v>
      </c>
      <c r="CI18" s="20">
        <v>163.46834930565939</v>
      </c>
      <c r="CJ18" s="20">
        <v>58.817516711260716</v>
      </c>
      <c r="CK18" s="20"/>
      <c r="CL18" s="19">
        <v>4.0085681519753523E-2</v>
      </c>
      <c r="CM18" s="19">
        <v>0.36167249248328359</v>
      </c>
      <c r="CN18" s="19">
        <v>0.13734248397755028</v>
      </c>
      <c r="CO18" s="19"/>
      <c r="CP18" s="19">
        <v>0.16769043681976742</v>
      </c>
      <c r="CQ18" s="19">
        <v>1.3288695908769439</v>
      </c>
      <c r="CR18" s="19">
        <v>0.68671241988775145</v>
      </c>
      <c r="CS18" s="19"/>
      <c r="CT18" s="20">
        <v>1785791</v>
      </c>
      <c r="CU18" s="20">
        <v>2801711</v>
      </c>
      <c r="CV18" s="20">
        <v>3719982</v>
      </c>
      <c r="CW18" s="20"/>
      <c r="CX18" s="20">
        <v>1805700</v>
      </c>
      <c r="CY18" s="20">
        <v>3212391</v>
      </c>
      <c r="CZ18" s="20">
        <v>4086772</v>
      </c>
      <c r="DA18" s="20"/>
      <c r="DB18" s="20">
        <v>1793505.4929577464</v>
      </c>
      <c r="DC18" s="20">
        <v>2921704.5454545454</v>
      </c>
      <c r="DD18" s="20">
        <v>3928953.4554455443</v>
      </c>
      <c r="DE18" s="20"/>
      <c r="DF18" s="20">
        <v>1787643</v>
      </c>
      <c r="DG18" s="20">
        <v>2887720</v>
      </c>
      <c r="DH18" s="20">
        <v>4015859</v>
      </c>
      <c r="DI18" s="20"/>
      <c r="DJ18" s="20">
        <v>1785791</v>
      </c>
      <c r="DK18" s="20"/>
      <c r="DL18" s="20"/>
      <c r="DM18" s="20"/>
      <c r="DN18" s="20"/>
      <c r="DO18" s="20">
        <v>2887720</v>
      </c>
      <c r="DP18" s="20"/>
      <c r="DQ18" s="20"/>
      <c r="DR18" s="20"/>
      <c r="DS18" s="20"/>
      <c r="DT18" s="20">
        <v>3719982</v>
      </c>
      <c r="DU18" s="20"/>
      <c r="DV18" s="20"/>
      <c r="DW18" s="20"/>
      <c r="DX18" s="20"/>
      <c r="DY18" s="20"/>
      <c r="DZ18" s="20"/>
      <c r="EA18" s="20"/>
      <c r="EB18" s="20"/>
      <c r="EC18" s="20"/>
      <c r="ED18" s="20">
        <v>7600.5945836460551</v>
      </c>
      <c r="EE18" s="20">
        <v>114419.78808088551</v>
      </c>
      <c r="EF18" s="20">
        <v>151492.2601615359</v>
      </c>
      <c r="EG18" s="20"/>
      <c r="EH18" s="20">
        <v>1816.8896188651597</v>
      </c>
      <c r="EI18" s="20">
        <v>31141.121919506</v>
      </c>
      <c r="EJ18" s="20">
        <v>30298.452032307181</v>
      </c>
      <c r="EK18" s="20"/>
      <c r="EL18" s="19">
        <v>0.10130382237463068</v>
      </c>
      <c r="EM18" s="19">
        <v>1.0658545871092249</v>
      </c>
      <c r="EN18" s="19">
        <v>0.77115833455123806</v>
      </c>
      <c r="EO18" s="20"/>
      <c r="EP18" s="19">
        <v>0.42378429357980896</v>
      </c>
      <c r="EQ18" s="19">
        <v>3.9161998176336685</v>
      </c>
      <c r="ER18" s="19">
        <v>3.8557916727561903</v>
      </c>
      <c r="ES18" s="20"/>
      <c r="ET18" s="21">
        <v>2.2075055187637971</v>
      </c>
      <c r="EU18" s="21">
        <v>2.2376368919617673</v>
      </c>
      <c r="EV18" s="21">
        <v>-2.6178133823667231</v>
      </c>
      <c r="EW18" s="21"/>
      <c r="EX18" s="21">
        <v>-24.602185396699731</v>
      </c>
      <c r="EY18" s="21">
        <v>-1.9730556363362282</v>
      </c>
      <c r="EZ18" s="21">
        <v>1.1987533559398589</v>
      </c>
      <c r="FA18" s="21"/>
      <c r="FB18" s="21">
        <v>0.20059572425206654</v>
      </c>
      <c r="FC18" s="21">
        <v>0.73610111364110298</v>
      </c>
      <c r="FD18" s="21">
        <v>-0.12843255842659293</v>
      </c>
      <c r="FE18" s="21"/>
      <c r="FF18" s="19">
        <v>0.98697194767063767</v>
      </c>
      <c r="FG18" s="19">
        <v>0.87615041098129642</v>
      </c>
      <c r="FH18" s="19">
        <v>0</v>
      </c>
      <c r="FI18" s="19"/>
      <c r="FJ18" s="19">
        <v>-26.393107358773371</v>
      </c>
      <c r="FK18" s="19">
        <v>0</v>
      </c>
      <c r="FL18" s="19">
        <v>0</v>
      </c>
      <c r="FM18" s="19"/>
      <c r="FN18" s="19">
        <v>-0.35694701063577239</v>
      </c>
      <c r="FO18" s="19">
        <v>-2.0332182441178777</v>
      </c>
      <c r="FP18" s="19">
        <v>1.9309670116475868E-2</v>
      </c>
      <c r="FQ18" s="19"/>
      <c r="FR18" s="19">
        <v>47</v>
      </c>
      <c r="FS18" s="19">
        <v>23</v>
      </c>
      <c r="FT18" s="19">
        <v>18</v>
      </c>
      <c r="FU18" s="19">
        <v>6</v>
      </c>
      <c r="FV18" s="19"/>
      <c r="FW18" s="19">
        <v>2710.2200000000003</v>
      </c>
      <c r="FX18" s="19">
        <v>911.06000000000006</v>
      </c>
      <c r="FY18" s="20">
        <v>1237.7600000000002</v>
      </c>
      <c r="FZ18" s="20">
        <v>561.40000000000009</v>
      </c>
      <c r="GA18" s="20"/>
      <c r="GB18" s="20">
        <v>119669336</v>
      </c>
      <c r="GC18" s="20">
        <v>41859864</v>
      </c>
      <c r="GD18" s="20">
        <v>54223339</v>
      </c>
      <c r="GE18" s="20">
        <v>23586133</v>
      </c>
      <c r="GF18" s="20"/>
      <c r="GG18" s="18"/>
      <c r="GH18" s="18"/>
      <c r="GI18" s="18"/>
      <c r="GJ18" s="18"/>
      <c r="GK18" s="16">
        <v>42429</v>
      </c>
      <c r="GL18" s="16">
        <v>43921</v>
      </c>
      <c r="GM18" s="20">
        <v>32096560</v>
      </c>
      <c r="GN18" s="20">
        <v>34085000</v>
      </c>
      <c r="GO18" s="6">
        <v>1988440</v>
      </c>
      <c r="GP18" s="7" t="s">
        <v>80</v>
      </c>
      <c r="GQ18" s="20">
        <v>684856939</v>
      </c>
      <c r="GR18" s="20">
        <v>717650177</v>
      </c>
      <c r="GS18" s="22">
        <v>47288240</v>
      </c>
      <c r="GT18" s="20">
        <v>119669336</v>
      </c>
      <c r="GU18" s="22">
        <v>31542.694616130666</v>
      </c>
      <c r="GV18" s="20">
        <v>1768338</v>
      </c>
      <c r="GW18" s="20">
        <v>2777377</v>
      </c>
      <c r="GX18" s="20">
        <v>3719982</v>
      </c>
      <c r="GY18" s="20"/>
      <c r="GZ18" s="20">
        <v>2453167</v>
      </c>
      <c r="HA18" s="20">
        <v>3212391</v>
      </c>
      <c r="HB18" s="20">
        <v>4086772</v>
      </c>
      <c r="HC18" s="20"/>
      <c r="HD18" s="20">
        <v>1819994.0869565217</v>
      </c>
      <c r="HE18" s="20">
        <v>3012407.722222222</v>
      </c>
      <c r="HF18" s="20">
        <v>3931022.1666666665</v>
      </c>
      <c r="HG18" s="20"/>
      <c r="HH18" s="20">
        <v>1787643</v>
      </c>
      <c r="HI18" s="20">
        <v>3137771</v>
      </c>
      <c r="HJ18" s="20">
        <v>4018814</v>
      </c>
      <c r="HK18" s="20"/>
      <c r="HL18" s="23">
        <v>38.57</v>
      </c>
      <c r="HM18" s="23">
        <v>61.32</v>
      </c>
      <c r="HN18" s="23">
        <v>89.44</v>
      </c>
      <c r="HO18" s="23"/>
      <c r="HP18" s="23">
        <v>58.27</v>
      </c>
      <c r="HQ18" s="23">
        <v>74.62</v>
      </c>
      <c r="HR18" s="23">
        <v>96.82</v>
      </c>
      <c r="HS18" s="23"/>
      <c r="HT18" s="19">
        <v>39.611304347826092</v>
      </c>
      <c r="HU18" s="19">
        <v>68.76444444444445</v>
      </c>
      <c r="HV18" s="20">
        <v>93.566666666666677</v>
      </c>
      <c r="HW18" s="19"/>
      <c r="HX18" s="19">
        <v>38.85</v>
      </c>
      <c r="HY18" s="19">
        <v>74.62</v>
      </c>
      <c r="HZ18" s="19">
        <v>95.210000000000008</v>
      </c>
      <c r="IA18" s="23"/>
    </row>
    <row r="19" spans="1:235" ht="16.5" customHeight="1" x14ac:dyDescent="0.25">
      <c r="A19" s="60" t="s">
        <v>91</v>
      </c>
      <c r="B19" s="59" t="s">
        <v>98</v>
      </c>
      <c r="C19" s="59"/>
      <c r="D19" s="59"/>
      <c r="E19" s="59"/>
      <c r="F19" s="59" t="s">
        <v>88</v>
      </c>
      <c r="G19" s="58" t="s">
        <v>87</v>
      </c>
      <c r="H19" s="42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3"/>
      <c r="AD19" s="43"/>
      <c r="AE19" s="43"/>
      <c r="AF19" s="43"/>
      <c r="AG19" s="43"/>
      <c r="AH19" s="41"/>
      <c r="AI19" s="41"/>
      <c r="AJ19" s="41"/>
      <c r="AK19" s="41"/>
      <c r="AL19" s="44"/>
      <c r="AM19" s="44"/>
      <c r="AN19" s="44"/>
      <c r="AO19" s="44"/>
      <c r="AP19" s="44"/>
      <c r="AQ19" s="44"/>
      <c r="AR19" s="44"/>
      <c r="AS19" s="44"/>
      <c r="AT19" s="45"/>
      <c r="AU19" s="45"/>
      <c r="AV19" s="45"/>
      <c r="AW19" s="45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4"/>
      <c r="CM19" s="44"/>
      <c r="CN19" s="44"/>
      <c r="CO19" s="44"/>
      <c r="CP19" s="44"/>
      <c r="CQ19" s="44"/>
      <c r="CR19" s="44"/>
      <c r="CS19" s="44"/>
      <c r="CT19" s="45"/>
      <c r="CU19" s="45"/>
      <c r="CV19" s="45"/>
      <c r="CW19" s="45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7"/>
      <c r="DM19" s="48"/>
      <c r="DN19" s="48"/>
      <c r="DO19" s="46"/>
      <c r="DP19" s="46"/>
      <c r="DQ19" s="48"/>
      <c r="DR19" s="47"/>
      <c r="DS19" s="48"/>
      <c r="DT19" s="46"/>
      <c r="DU19" s="46"/>
      <c r="DV19" s="48"/>
      <c r="DW19" s="48"/>
      <c r="DX19" s="47"/>
      <c r="DY19" s="46"/>
      <c r="DZ19" s="46"/>
      <c r="EA19" s="47"/>
      <c r="EB19" s="48"/>
      <c r="EC19" s="48"/>
      <c r="ED19" s="46"/>
      <c r="EE19" s="46"/>
      <c r="EF19" s="46"/>
      <c r="EG19" s="46"/>
      <c r="EH19" s="46"/>
      <c r="EI19" s="46"/>
      <c r="EJ19" s="46"/>
      <c r="EK19" s="46"/>
      <c r="EL19" s="44"/>
      <c r="EM19" s="44"/>
      <c r="EN19" s="44"/>
      <c r="EO19" s="44"/>
      <c r="EP19" s="44"/>
      <c r="EQ19" s="44"/>
      <c r="ER19" s="44"/>
      <c r="ES19" s="44"/>
      <c r="ET19" s="255" t="s">
        <v>15</v>
      </c>
      <c r="EU19" s="256"/>
      <c r="EV19" s="256"/>
      <c r="EW19" s="256"/>
      <c r="EX19" s="256"/>
      <c r="EY19" s="256"/>
      <c r="EZ19" s="256"/>
      <c r="FA19" s="256"/>
      <c r="FB19" s="256"/>
      <c r="FC19" s="256"/>
      <c r="FD19" s="256"/>
      <c r="FE19" s="257"/>
      <c r="FF19" s="258" t="s">
        <v>102</v>
      </c>
      <c r="FG19" s="259"/>
      <c r="FH19" s="259"/>
      <c r="FI19" s="259"/>
      <c r="FJ19" s="259"/>
      <c r="FK19" s="259"/>
      <c r="FL19" s="259"/>
      <c r="FM19" s="259"/>
      <c r="FN19" s="259"/>
      <c r="FO19" s="259"/>
      <c r="FP19" s="259"/>
      <c r="FQ19" s="260"/>
      <c r="FR19" s="52">
        <f>SUM(FR12:FR18)</f>
        <v>589</v>
      </c>
      <c r="FS19" s="147">
        <f t="shared" ref="FS19:FU19" si="5">SUM(FS12:FS18)</f>
        <v>290</v>
      </c>
      <c r="FT19" s="147">
        <f t="shared" si="5"/>
        <v>217</v>
      </c>
      <c r="FU19" s="147">
        <f t="shared" si="5"/>
        <v>82</v>
      </c>
      <c r="FV19" s="78"/>
      <c r="FW19" s="147">
        <f t="shared" ref="FW19:FZ19" si="6">SUM(FW12:FW18)</f>
        <v>34617.93</v>
      </c>
      <c r="FX19" s="147">
        <f t="shared" si="6"/>
        <v>12178.140000000005</v>
      </c>
      <c r="FY19" s="147">
        <f t="shared" si="6"/>
        <v>14650.149999999994</v>
      </c>
      <c r="FZ19" s="147">
        <f t="shared" si="6"/>
        <v>7789.6400000000031</v>
      </c>
      <c r="GA19" s="78"/>
      <c r="GB19" s="53">
        <f>SUM(GB12:GB18)</f>
        <v>1503448532</v>
      </c>
      <c r="GC19" s="53">
        <f t="shared" ref="GC19:GE19" si="7">SUM(GC12:GC18)</f>
        <v>541515434</v>
      </c>
      <c r="GD19" s="53">
        <f t="shared" si="7"/>
        <v>636134938</v>
      </c>
      <c r="GE19" s="53">
        <f t="shared" si="7"/>
        <v>325798160</v>
      </c>
      <c r="GF19" s="53"/>
      <c r="GG19" s="154" t="s">
        <v>18</v>
      </c>
      <c r="GH19" s="155"/>
      <c r="GI19" s="155"/>
      <c r="GJ19" s="156"/>
      <c r="GK19" s="54"/>
      <c r="GL19" s="54"/>
      <c r="GM19" s="46"/>
      <c r="GN19" s="46"/>
      <c r="GO19" s="47"/>
      <c r="GP19" s="55"/>
      <c r="GQ19" s="56"/>
      <c r="GR19" s="56"/>
      <c r="GS19" s="56"/>
      <c r="GT19" s="56"/>
      <c r="GU19" s="56"/>
      <c r="GV19" s="56"/>
      <c r="GW19" s="56"/>
      <c r="GX19" s="56"/>
      <c r="GY19" s="56"/>
      <c r="GZ19" s="56"/>
      <c r="HA19" s="56"/>
      <c r="HB19" s="56"/>
      <c r="HC19" s="56"/>
      <c r="HD19" s="56">
        <f>AVERAGE(HD12:HD18)</f>
        <v>1839074.910390839</v>
      </c>
      <c r="HE19" s="56">
        <f t="shared" ref="HE19:HF19" si="8">AVERAGE(HE12:HE18)</f>
        <v>2917379.7917068345</v>
      </c>
      <c r="HF19" s="56">
        <f t="shared" si="8"/>
        <v>3960934.6802879297</v>
      </c>
      <c r="HG19" s="56"/>
      <c r="HH19" s="56"/>
      <c r="HI19" s="56"/>
      <c r="HJ19" s="56"/>
      <c r="HK19" s="56"/>
      <c r="HL19" s="57"/>
      <c r="HM19" s="57"/>
      <c r="HN19" s="57"/>
      <c r="HO19" s="57"/>
      <c r="HP19" s="57"/>
      <c r="HQ19" s="57"/>
      <c r="HR19" s="57"/>
      <c r="HS19" s="57"/>
      <c r="HT19" s="57">
        <f>AVERAGE(HT12:HT18)</f>
        <v>40.936673089147057</v>
      </c>
      <c r="HU19" s="57">
        <f t="shared" ref="HU19:HV19" si="9">AVERAGE(HU12:HU18)</f>
        <v>66.901502590430113</v>
      </c>
      <c r="HV19" s="57">
        <f t="shared" si="9"/>
        <v>94.612924695459611</v>
      </c>
      <c r="HW19" s="57"/>
      <c r="HX19" s="57"/>
      <c r="HY19" s="57"/>
      <c r="HZ19" s="57"/>
      <c r="IA19" s="57"/>
    </row>
    <row r="20" spans="1:235" ht="15.75" x14ac:dyDescent="0.25">
      <c r="A20" s="14" t="s">
        <v>81</v>
      </c>
      <c r="B20" s="15" t="s">
        <v>71</v>
      </c>
      <c r="C20" s="16" t="s">
        <v>72</v>
      </c>
      <c r="D20" s="16" t="s">
        <v>73</v>
      </c>
      <c r="E20" s="16" t="s">
        <v>74</v>
      </c>
      <c r="F20" s="16" t="s">
        <v>79</v>
      </c>
      <c r="G20" s="17">
        <v>25</v>
      </c>
      <c r="H20" s="18">
        <v>1</v>
      </c>
      <c r="I20" s="19">
        <v>448</v>
      </c>
      <c r="J20" s="19">
        <v>249</v>
      </c>
      <c r="K20" s="19">
        <v>124</v>
      </c>
      <c r="L20" s="19">
        <v>75</v>
      </c>
      <c r="M20" s="19"/>
      <c r="N20" s="19">
        <v>22403.724999999973</v>
      </c>
      <c r="O20" s="19">
        <v>10051.419999999962</v>
      </c>
      <c r="P20" s="19">
        <v>7574.1800000000094</v>
      </c>
      <c r="Q20" s="19">
        <v>4778.1250000000027</v>
      </c>
      <c r="R20" s="19"/>
      <c r="S20" s="19">
        <v>270</v>
      </c>
      <c r="T20" s="19">
        <v>140</v>
      </c>
      <c r="U20" s="19">
        <v>78</v>
      </c>
      <c r="V20" s="19">
        <v>52</v>
      </c>
      <c r="W20" s="19"/>
      <c r="X20" s="19">
        <v>13761.419999999998</v>
      </c>
      <c r="Y20" s="19">
        <v>5666.939999999996</v>
      </c>
      <c r="Z20" s="19">
        <v>4806.9000000000005</v>
      </c>
      <c r="AA20" s="19">
        <v>3287.5800000000027</v>
      </c>
      <c r="AB20" s="19"/>
      <c r="AC20" s="20">
        <v>508916790</v>
      </c>
      <c r="AD20" s="20">
        <v>214503930</v>
      </c>
      <c r="AE20" s="20">
        <v>175054760</v>
      </c>
      <c r="AF20" s="20">
        <v>119358100</v>
      </c>
      <c r="AG20" s="20"/>
      <c r="AH20" s="19">
        <v>36.765000000000001</v>
      </c>
      <c r="AI20" s="19">
        <v>59.25</v>
      </c>
      <c r="AJ20" s="19">
        <v>60.894999999999996</v>
      </c>
      <c r="AK20" s="19"/>
      <c r="AL20" s="19">
        <v>42.895000000000003</v>
      </c>
      <c r="AM20" s="19">
        <v>62.644999999999996</v>
      </c>
      <c r="AN20" s="19">
        <v>65.155000000000001</v>
      </c>
      <c r="AO20" s="19"/>
      <c r="AP20" s="19">
        <v>40.478142857142828</v>
      </c>
      <c r="AQ20" s="19">
        <v>61.626923076923084</v>
      </c>
      <c r="AR20" s="19">
        <v>63.222692307692355</v>
      </c>
      <c r="AS20" s="19"/>
      <c r="AT20" s="20">
        <v>37771.792127482462</v>
      </c>
      <c r="AU20" s="20">
        <v>36313.193391332112</v>
      </c>
      <c r="AV20" s="20">
        <v>36281.866318778295</v>
      </c>
      <c r="AW20" s="20"/>
      <c r="AX20" s="20">
        <v>38044.410770486065</v>
      </c>
      <c r="AY20" s="20">
        <v>36739.813736903379</v>
      </c>
      <c r="AZ20" s="20">
        <v>36336.562936201663</v>
      </c>
      <c r="BA20" s="20"/>
      <c r="BB20" s="20">
        <v>37852.234173758305</v>
      </c>
      <c r="BC20" s="20">
        <v>36419.046342644862</v>
      </c>
      <c r="BD20" s="20">
        <v>36306.454691401617</v>
      </c>
      <c r="BE20" s="20"/>
      <c r="BF20" s="20">
        <v>37841.676075774689</v>
      </c>
      <c r="BG20" s="20">
        <v>36317.631008747288</v>
      </c>
      <c r="BH20" s="20">
        <v>36287.42561248938</v>
      </c>
      <c r="BI20" s="20"/>
      <c r="BJ20" s="20"/>
      <c r="BK20" s="20"/>
      <c r="BL20" s="20"/>
      <c r="BM20" s="20"/>
      <c r="BN20" s="20">
        <v>37771.792127482462</v>
      </c>
      <c r="BO20" s="20"/>
      <c r="BP20" s="20"/>
      <c r="BQ20" s="20"/>
      <c r="BR20" s="20"/>
      <c r="BS20" s="20">
        <v>36317.631008747288</v>
      </c>
      <c r="BT20" s="20">
        <v>36287.42561248938</v>
      </c>
      <c r="BU20" s="20"/>
      <c r="BV20" s="20"/>
      <c r="BW20" s="20"/>
      <c r="BX20" s="20"/>
      <c r="BY20" s="20"/>
      <c r="BZ20" s="20"/>
      <c r="CA20" s="20"/>
      <c r="CB20" s="20"/>
      <c r="CC20" s="20"/>
      <c r="CD20" s="20">
        <v>80.058470709752328</v>
      </c>
      <c r="CE20" s="20">
        <v>134.32203011803242</v>
      </c>
      <c r="CF20" s="20">
        <v>23.932252989251594</v>
      </c>
      <c r="CG20" s="20"/>
      <c r="CH20" s="20">
        <v>13.580941716624027</v>
      </c>
      <c r="CI20" s="20">
        <v>30.614831966959645</v>
      </c>
      <c r="CJ20" s="20">
        <v>6.7023714453537622</v>
      </c>
      <c r="CK20" s="20"/>
      <c r="CL20" s="19">
        <v>3.5878837836312558E-2</v>
      </c>
      <c r="CM20" s="19">
        <v>8.4062695324098102E-2</v>
      </c>
      <c r="CN20" s="19">
        <v>1.8460550616475013E-2</v>
      </c>
      <c r="CO20" s="19"/>
      <c r="CP20" s="19">
        <v>0.21150262978467518</v>
      </c>
      <c r="CQ20" s="19">
        <v>0.36882357888857764</v>
      </c>
      <c r="CR20" s="19">
        <v>6.5917350489524434E-2</v>
      </c>
      <c r="CS20" s="19"/>
      <c r="CT20" s="20">
        <v>1394300</v>
      </c>
      <c r="CU20" s="20">
        <v>2156270</v>
      </c>
      <c r="CV20" s="20">
        <v>2212715</v>
      </c>
      <c r="CW20" s="20"/>
      <c r="CX20" s="20">
        <v>1631915</v>
      </c>
      <c r="CY20" s="20">
        <v>2274840</v>
      </c>
      <c r="CZ20" s="20">
        <v>2363945</v>
      </c>
      <c r="DA20" s="20"/>
      <c r="DB20" s="20">
        <v>1532170.9285714286</v>
      </c>
      <c r="DC20" s="20">
        <v>2244291.794871795</v>
      </c>
      <c r="DD20" s="20">
        <v>2295348.076923077</v>
      </c>
      <c r="DE20" s="20"/>
      <c r="DF20" s="20">
        <v>1568405</v>
      </c>
      <c r="DG20" s="20">
        <v>2262770</v>
      </c>
      <c r="DH20" s="20">
        <v>2347615</v>
      </c>
      <c r="DI20" s="20"/>
      <c r="DJ20" s="20">
        <v>1588115</v>
      </c>
      <c r="DK20" s="20"/>
      <c r="DL20" s="20"/>
      <c r="DM20" s="20"/>
      <c r="DN20" s="20"/>
      <c r="DO20" s="20">
        <v>2262770</v>
      </c>
      <c r="DP20" s="20"/>
      <c r="DQ20" s="20"/>
      <c r="DR20" s="20"/>
      <c r="DS20" s="20"/>
      <c r="DT20" s="20">
        <v>2347615</v>
      </c>
      <c r="DU20" s="20"/>
      <c r="DV20" s="20"/>
      <c r="DW20" s="20"/>
      <c r="DX20" s="20"/>
      <c r="DY20" s="20"/>
      <c r="DZ20" s="20"/>
      <c r="EA20" s="20"/>
      <c r="EB20" s="20"/>
      <c r="EC20" s="20"/>
      <c r="ED20" s="20">
        <v>71770.184215292436</v>
      </c>
      <c r="EE20" s="20">
        <v>30368.202130397869</v>
      </c>
      <c r="EF20" s="20">
        <v>66151.089524276671</v>
      </c>
      <c r="EG20" s="20"/>
      <c r="EH20" s="20">
        <v>12174.935146500648</v>
      </c>
      <c r="EI20" s="20">
        <v>6921.5556416458921</v>
      </c>
      <c r="EJ20" s="20">
        <v>18526.010639519707</v>
      </c>
      <c r="EK20" s="20"/>
      <c r="EL20" s="19">
        <v>0.79461990300601515</v>
      </c>
      <c r="EM20" s="19">
        <v>0.30840711789178399</v>
      </c>
      <c r="EN20" s="19">
        <v>0.80711116652747039</v>
      </c>
      <c r="EO20" s="20"/>
      <c r="EP20" s="19">
        <v>4.6842152449798657</v>
      </c>
      <c r="EQ20" s="19">
        <v>1.3531307381593245</v>
      </c>
      <c r="ER20" s="19">
        <v>2.8819633148168302</v>
      </c>
      <c r="ES20" s="20"/>
      <c r="ET20" s="21">
        <v>0</v>
      </c>
      <c r="EU20" s="21">
        <v>0</v>
      </c>
      <c r="EV20" s="21">
        <v>0</v>
      </c>
      <c r="EW20" s="21"/>
      <c r="EX20" s="21">
        <v>0</v>
      </c>
      <c r="EY20" s="21">
        <v>0</v>
      </c>
      <c r="EZ20" s="21">
        <v>0</v>
      </c>
      <c r="FA20" s="21"/>
      <c r="FB20" s="21">
        <v>-4.6619190261431905E-6</v>
      </c>
      <c r="FC20" s="21">
        <v>-9.1399962664753417E-6</v>
      </c>
      <c r="FD20" s="21">
        <v>3.3512598958727445E-6</v>
      </c>
      <c r="FE20" s="21"/>
      <c r="FF20" s="157" t="s">
        <v>92</v>
      </c>
      <c r="FG20" s="158"/>
      <c r="FH20" s="158"/>
      <c r="FI20" s="158"/>
      <c r="FJ20" s="158"/>
      <c r="FK20" s="158"/>
      <c r="FL20" s="158"/>
      <c r="FM20" s="158"/>
      <c r="FN20" s="158"/>
      <c r="FO20" s="158"/>
      <c r="FP20" s="158"/>
      <c r="FQ20" s="159"/>
      <c r="FR20" s="19">
        <v>178</v>
      </c>
      <c r="FS20" s="19">
        <v>109</v>
      </c>
      <c r="FT20" s="19">
        <v>46</v>
      </c>
      <c r="FU20" s="19">
        <v>23</v>
      </c>
      <c r="FV20" s="19"/>
      <c r="FW20" s="19">
        <v>8916.41</v>
      </c>
      <c r="FX20" s="19">
        <v>4547.1100000000024</v>
      </c>
      <c r="FY20" s="20">
        <v>2845.7499999999973</v>
      </c>
      <c r="FZ20" s="20">
        <v>1523.5499999999997</v>
      </c>
      <c r="GA20" s="20"/>
      <c r="GB20" s="20">
        <v>321079665</v>
      </c>
      <c r="GC20" s="20">
        <v>165969515</v>
      </c>
      <c r="GD20" s="20">
        <v>101024125</v>
      </c>
      <c r="GE20" s="20">
        <v>54086025</v>
      </c>
      <c r="GF20" s="20"/>
      <c r="GG20" s="18"/>
      <c r="GH20" s="18"/>
      <c r="GI20" s="18"/>
      <c r="GJ20" s="18"/>
      <c r="GK20" s="16">
        <v>42627</v>
      </c>
      <c r="GL20" s="16">
        <v>43738</v>
      </c>
      <c r="GM20" s="20">
        <v>4125376</v>
      </c>
      <c r="GN20" s="20">
        <v>282893</v>
      </c>
      <c r="GO20" s="6">
        <v>-3842483</v>
      </c>
      <c r="GP20" s="7" t="s">
        <v>76</v>
      </c>
      <c r="GQ20" s="20">
        <v>508916790</v>
      </c>
      <c r="GR20" s="20">
        <v>528830760</v>
      </c>
      <c r="GS20" s="22">
        <v>21038472.222222224</v>
      </c>
      <c r="GT20" s="20">
        <v>321079665</v>
      </c>
      <c r="GU20" s="22">
        <v>31279.458004720131</v>
      </c>
      <c r="GV20" s="20">
        <v>1394300</v>
      </c>
      <c r="GW20" s="20">
        <v>2156270</v>
      </c>
      <c r="GX20" s="20">
        <v>2229755</v>
      </c>
      <c r="GY20" s="20"/>
      <c r="GZ20" s="20">
        <v>1631915</v>
      </c>
      <c r="HA20" s="20">
        <v>2274840</v>
      </c>
      <c r="HB20" s="20">
        <v>2363945</v>
      </c>
      <c r="HC20" s="20"/>
      <c r="HD20" s="20">
        <v>1522656.1009174313</v>
      </c>
      <c r="HE20" s="20">
        <v>2196176.6304347827</v>
      </c>
      <c r="HF20" s="20">
        <v>2351566.3043478262</v>
      </c>
      <c r="HG20" s="20"/>
      <c r="HH20" s="20">
        <v>1508180</v>
      </c>
      <c r="HI20" s="20">
        <v>2209165</v>
      </c>
      <c r="HJ20" s="20">
        <v>2363945</v>
      </c>
      <c r="HK20" s="20"/>
      <c r="HL20" s="23">
        <v>38.200000000000003</v>
      </c>
      <c r="HM20" s="23">
        <v>60.74</v>
      </c>
      <c r="HN20" s="23">
        <v>62.81</v>
      </c>
      <c r="HO20" s="23"/>
      <c r="HP20" s="23">
        <v>44.71</v>
      </c>
      <c r="HQ20" s="23">
        <v>64.08</v>
      </c>
      <c r="HR20" s="23">
        <v>66.59</v>
      </c>
      <c r="HS20" s="23"/>
      <c r="HT20" s="19">
        <v>41.716605504587179</v>
      </c>
      <c r="HU20" s="19">
        <v>61.864130434782552</v>
      </c>
      <c r="HV20" s="20">
        <v>66.241304347826073</v>
      </c>
      <c r="HW20" s="19"/>
      <c r="HX20" s="19">
        <v>41.32</v>
      </c>
      <c r="HY20" s="19">
        <v>62.23</v>
      </c>
      <c r="HZ20" s="19">
        <v>66.59</v>
      </c>
      <c r="IA20" s="23"/>
    </row>
    <row r="21" spans="1:235" ht="15.75" x14ac:dyDescent="0.25">
      <c r="A21" s="14" t="s">
        <v>81</v>
      </c>
      <c r="B21" s="15" t="s">
        <v>104</v>
      </c>
      <c r="C21" s="16" t="s">
        <v>72</v>
      </c>
      <c r="D21" s="16" t="s">
        <v>73</v>
      </c>
      <c r="E21" s="16" t="s">
        <v>74</v>
      </c>
      <c r="F21" s="16" t="s">
        <v>79</v>
      </c>
      <c r="G21" s="17">
        <v>25</v>
      </c>
      <c r="H21" s="18">
        <v>1</v>
      </c>
      <c r="I21" s="19">
        <v>448</v>
      </c>
      <c r="J21" s="19">
        <v>249</v>
      </c>
      <c r="K21" s="19">
        <v>124</v>
      </c>
      <c r="L21" s="19">
        <v>75</v>
      </c>
      <c r="M21" s="19"/>
      <c r="N21" s="19">
        <v>22403.724999999973</v>
      </c>
      <c r="O21" s="19">
        <v>10051.419999999962</v>
      </c>
      <c r="P21" s="19">
        <v>7574.1800000000094</v>
      </c>
      <c r="Q21" s="19">
        <v>4778.1250000000027</v>
      </c>
      <c r="R21" s="19"/>
      <c r="S21" s="19">
        <v>234</v>
      </c>
      <c r="T21" s="19">
        <v>115</v>
      </c>
      <c r="U21" s="19">
        <v>73</v>
      </c>
      <c r="V21" s="19">
        <v>46</v>
      </c>
      <c r="W21" s="19"/>
      <c r="X21" s="19">
        <v>12061.8</v>
      </c>
      <c r="Y21" s="19">
        <v>4654.614999999998</v>
      </c>
      <c r="Z21" s="19">
        <v>4505.8349999999991</v>
      </c>
      <c r="AA21" s="19">
        <v>2901.3500000000017</v>
      </c>
      <c r="AB21" s="19"/>
      <c r="AC21" s="20">
        <v>458219200</v>
      </c>
      <c r="AD21" s="20">
        <v>181034250</v>
      </c>
      <c r="AE21" s="20">
        <v>168682560</v>
      </c>
      <c r="AF21" s="20">
        <v>108502390</v>
      </c>
      <c r="AG21" s="20"/>
      <c r="AH21" s="19">
        <v>36.765000000000001</v>
      </c>
      <c r="AI21" s="19">
        <v>59.25</v>
      </c>
      <c r="AJ21" s="19">
        <v>60.894999999999996</v>
      </c>
      <c r="AK21" s="19"/>
      <c r="AL21" s="19">
        <v>42.895000000000003</v>
      </c>
      <c r="AM21" s="19">
        <v>62.644999999999996</v>
      </c>
      <c r="AN21" s="19">
        <v>65.155000000000001</v>
      </c>
      <c r="AO21" s="19"/>
      <c r="AP21" s="19">
        <v>40.474913043478246</v>
      </c>
      <c r="AQ21" s="19">
        <v>61.723767123287658</v>
      </c>
      <c r="AR21" s="19">
        <v>63.07282608695656</v>
      </c>
      <c r="AS21" s="19"/>
      <c r="AT21" s="20">
        <v>38806.635747413493</v>
      </c>
      <c r="AU21" s="20">
        <v>37336.100247425973</v>
      </c>
      <c r="AV21" s="20">
        <v>36287.42561248938</v>
      </c>
      <c r="AW21" s="20"/>
      <c r="AX21" s="20">
        <v>39086.723394335</v>
      </c>
      <c r="AY21" s="20">
        <v>37774.738067520375</v>
      </c>
      <c r="AZ21" s="20">
        <v>39913.539699482717</v>
      </c>
      <c r="BA21" s="20"/>
      <c r="BB21" s="20">
        <v>38893.774782175176</v>
      </c>
      <c r="BC21" s="20">
        <v>37438.068605798231</v>
      </c>
      <c r="BD21" s="20">
        <v>37402.531318710789</v>
      </c>
      <c r="BE21" s="20"/>
      <c r="BF21" s="20">
        <v>38878.434324426045</v>
      </c>
      <c r="BG21" s="20">
        <v>37340.662868148625</v>
      </c>
      <c r="BH21" s="20">
        <v>37309.606615658093</v>
      </c>
      <c r="BI21" s="20"/>
      <c r="BJ21" s="20"/>
      <c r="BK21" s="20"/>
      <c r="BL21" s="20"/>
      <c r="BM21" s="20"/>
      <c r="BN21" s="20">
        <v>38806.635747413493</v>
      </c>
      <c r="BO21" s="20"/>
      <c r="BP21" s="20"/>
      <c r="BQ21" s="20"/>
      <c r="BR21" s="20"/>
      <c r="BS21" s="20">
        <v>37340.662868148625</v>
      </c>
      <c r="BT21" s="20">
        <v>37309.606615658093</v>
      </c>
      <c r="BU21" s="20"/>
      <c r="BV21" s="20"/>
      <c r="BW21" s="20"/>
      <c r="BX21" s="20"/>
      <c r="BY21" s="20"/>
      <c r="BZ21" s="20"/>
      <c r="CA21" s="20"/>
      <c r="CB21" s="20"/>
      <c r="CC21" s="20"/>
      <c r="CD21" s="20">
        <v>85.413828679263375</v>
      </c>
      <c r="CE21" s="20">
        <v>130.98551926281414</v>
      </c>
      <c r="CF21" s="20">
        <v>566.61625967219868</v>
      </c>
      <c r="CG21" s="20"/>
      <c r="CH21" s="20">
        <v>15.999476010773531</v>
      </c>
      <c r="CI21" s="20">
        <v>30.873582969325678</v>
      </c>
      <c r="CJ21" s="20">
        <v>168.93232983782787</v>
      </c>
      <c r="CK21" s="20"/>
      <c r="CL21" s="19">
        <v>4.1136341484925787E-2</v>
      </c>
      <c r="CM21" s="19">
        <v>8.2465747083288701E-2</v>
      </c>
      <c r="CN21" s="19">
        <v>0.45166015208526461</v>
      </c>
      <c r="CO21" s="19"/>
      <c r="CP21" s="19">
        <v>0.21960796851841724</v>
      </c>
      <c r="CQ21" s="19">
        <v>0.3498725338692491</v>
      </c>
      <c r="CR21" s="19">
        <v>1.5149142041858175</v>
      </c>
      <c r="CS21" s="19"/>
      <c r="CT21" s="20">
        <v>1432500</v>
      </c>
      <c r="CU21" s="20">
        <v>2217010</v>
      </c>
      <c r="CV21" s="20">
        <v>2275045</v>
      </c>
      <c r="CW21" s="20"/>
      <c r="CX21" s="20">
        <v>1676625</v>
      </c>
      <c r="CY21" s="20">
        <v>2338920</v>
      </c>
      <c r="CZ21" s="20">
        <v>2430535</v>
      </c>
      <c r="DA21" s="20"/>
      <c r="DB21" s="20">
        <v>1574210.8695652173</v>
      </c>
      <c r="DC21" s="20">
        <v>2310720</v>
      </c>
      <c r="DD21" s="20">
        <v>2358747.6086956523</v>
      </c>
      <c r="DE21" s="20"/>
      <c r="DF21" s="20">
        <v>1611375</v>
      </c>
      <c r="DG21" s="20">
        <v>2326510</v>
      </c>
      <c r="DH21" s="20">
        <v>2413745</v>
      </c>
      <c r="DI21" s="20"/>
      <c r="DJ21" s="20">
        <v>1631625</v>
      </c>
      <c r="DK21" s="20"/>
      <c r="DL21" s="20"/>
      <c r="DM21" s="20"/>
      <c r="DN21" s="20"/>
      <c r="DO21" s="20">
        <v>2326510</v>
      </c>
      <c r="DP21" s="20"/>
      <c r="DQ21" s="20"/>
      <c r="DR21" s="20"/>
      <c r="DS21" s="20"/>
      <c r="DT21" s="20">
        <v>2413745</v>
      </c>
      <c r="DU21" s="20"/>
      <c r="DV21" s="20"/>
      <c r="DW21" s="20"/>
      <c r="DX21" s="20"/>
      <c r="DY21" s="20"/>
      <c r="DZ21" s="20"/>
      <c r="EA21" s="20"/>
      <c r="EB21" s="20"/>
      <c r="EC21" s="20"/>
      <c r="ED21" s="20">
        <v>75362.469073480228</v>
      </c>
      <c r="EE21" s="20">
        <v>27630.057166567312</v>
      </c>
      <c r="EF21" s="20">
        <v>66979.172830391675</v>
      </c>
      <c r="EG21" s="20"/>
      <c r="EH21" s="20">
        <v>14116.683851997159</v>
      </c>
      <c r="EI21" s="20">
        <v>6512.4669290172378</v>
      </c>
      <c r="EJ21" s="20">
        <v>19969.331136728368</v>
      </c>
      <c r="EK21" s="20"/>
      <c r="EL21" s="19">
        <v>0.89674668908213406</v>
      </c>
      <c r="EM21" s="19">
        <v>0.28183712994292853</v>
      </c>
      <c r="EN21" s="19">
        <v>0.84660737177264467</v>
      </c>
      <c r="EO21" s="20"/>
      <c r="EP21" s="19">
        <v>4.7873172857899684</v>
      </c>
      <c r="EQ21" s="19">
        <v>1.1957336746367933</v>
      </c>
      <c r="ER21" s="19">
        <v>2.8396074503041056</v>
      </c>
      <c r="ES21" s="20"/>
      <c r="ET21" s="21">
        <v>2.7397260273972601</v>
      </c>
      <c r="EU21" s="21">
        <v>2.8169014084507045</v>
      </c>
      <c r="EV21" s="21">
        <v>2.8169014084507045</v>
      </c>
      <c r="EW21" s="21"/>
      <c r="EX21" s="21">
        <v>2.7397260273972601</v>
      </c>
      <c r="EY21" s="21">
        <v>2.8169014084507045</v>
      </c>
      <c r="EZ21" s="21">
        <v>2.8169014084507045</v>
      </c>
      <c r="FA21" s="21"/>
      <c r="FB21" s="21">
        <v>2.7438105515126763</v>
      </c>
      <c r="FC21" s="21">
        <v>2.9598644026713101</v>
      </c>
      <c r="FD21" s="21">
        <v>2.7620913558925415</v>
      </c>
      <c r="FE21" s="21"/>
      <c r="FF21" s="19">
        <v>2.7397260273972601</v>
      </c>
      <c r="FG21" s="19">
        <v>2.8169014084507045</v>
      </c>
      <c r="FH21" s="19">
        <v>2.8169014084507045</v>
      </c>
      <c r="FI21" s="19"/>
      <c r="FJ21" s="19">
        <v>2.7397260273972601</v>
      </c>
      <c r="FK21" s="19">
        <v>2.8169014084507045</v>
      </c>
      <c r="FL21" s="19">
        <v>2.8169014084507045</v>
      </c>
      <c r="FM21" s="19"/>
      <c r="FN21" s="19">
        <v>2.7438153413461523</v>
      </c>
      <c r="FO21" s="19">
        <v>2.9598738131999327</v>
      </c>
      <c r="FP21" s="19">
        <v>2.7620879120679014</v>
      </c>
      <c r="FQ21" s="19"/>
      <c r="FR21" s="19">
        <v>41</v>
      </c>
      <c r="FS21" s="19">
        <v>27</v>
      </c>
      <c r="FT21" s="19">
        <v>5</v>
      </c>
      <c r="FU21" s="19">
        <v>9</v>
      </c>
      <c r="FV21" s="19"/>
      <c r="FW21" s="19">
        <v>2035.3300000000004</v>
      </c>
      <c r="FX21" s="19">
        <v>1131.0400000000002</v>
      </c>
      <c r="FY21" s="20">
        <v>309.68</v>
      </c>
      <c r="FZ21" s="20">
        <v>594.61000000000013</v>
      </c>
      <c r="GA21" s="20"/>
      <c r="GB21" s="20">
        <v>73385255</v>
      </c>
      <c r="GC21" s="20">
        <v>41282960</v>
      </c>
      <c r="GD21" s="20">
        <v>10993640</v>
      </c>
      <c r="GE21" s="20">
        <v>21108655</v>
      </c>
      <c r="GF21" s="20"/>
      <c r="GG21" s="18"/>
      <c r="GH21" s="18"/>
      <c r="GI21" s="18"/>
      <c r="GJ21" s="18"/>
      <c r="GK21" s="16">
        <v>42627</v>
      </c>
      <c r="GL21" s="16">
        <v>43738</v>
      </c>
      <c r="GM21" s="20">
        <v>3251173</v>
      </c>
      <c r="GN21" s="20">
        <v>6981030</v>
      </c>
      <c r="GO21" s="6">
        <v>3729857</v>
      </c>
      <c r="GP21" s="7" t="s">
        <v>80</v>
      </c>
      <c r="GQ21" s="20">
        <v>458219200</v>
      </c>
      <c r="GR21" s="20">
        <v>475357645</v>
      </c>
      <c r="GS21" s="22">
        <v>21038472.222222224</v>
      </c>
      <c r="GT21" s="20">
        <v>73385255</v>
      </c>
      <c r="GU21" s="22">
        <v>31279.458004720131</v>
      </c>
      <c r="GV21" s="20">
        <v>1408535.0000000002</v>
      </c>
      <c r="GW21" s="20">
        <v>2156270</v>
      </c>
      <c r="GX21" s="20">
        <v>2229755</v>
      </c>
      <c r="GY21" s="20"/>
      <c r="GZ21" s="20">
        <v>1631915</v>
      </c>
      <c r="HA21" s="20">
        <v>2262770</v>
      </c>
      <c r="HB21" s="20">
        <v>2363945</v>
      </c>
      <c r="HC21" s="20"/>
      <c r="HD21" s="20">
        <v>1528998.5185185184</v>
      </c>
      <c r="HE21" s="20">
        <v>2198728</v>
      </c>
      <c r="HF21" s="20">
        <v>2345406.111111111</v>
      </c>
      <c r="HG21" s="20"/>
      <c r="HH21" s="20">
        <v>1568405</v>
      </c>
      <c r="HI21" s="20">
        <v>2209165</v>
      </c>
      <c r="HJ21" s="20">
        <v>2363945</v>
      </c>
      <c r="HK21" s="20"/>
      <c r="HL21" s="23">
        <v>38.590000000000003</v>
      </c>
      <c r="HM21" s="23">
        <v>60.74</v>
      </c>
      <c r="HN21" s="23">
        <v>62.81</v>
      </c>
      <c r="HO21" s="23"/>
      <c r="HP21" s="23">
        <v>44.71</v>
      </c>
      <c r="HQ21" s="23">
        <v>63.74</v>
      </c>
      <c r="HR21" s="23">
        <v>66.59</v>
      </c>
      <c r="HS21" s="23"/>
      <c r="HT21" s="19">
        <v>41.890370370370377</v>
      </c>
      <c r="HU21" s="19">
        <v>61.936</v>
      </c>
      <c r="HV21" s="20">
        <v>66.067777777777792</v>
      </c>
      <c r="HW21" s="19"/>
      <c r="HX21" s="19">
        <v>42.97</v>
      </c>
      <c r="HY21" s="19">
        <v>62.23</v>
      </c>
      <c r="HZ21" s="19">
        <v>66.59</v>
      </c>
      <c r="IA21" s="23"/>
    </row>
    <row r="22" spans="1:235" ht="15.75" x14ac:dyDescent="0.25">
      <c r="A22" s="14" t="s">
        <v>81</v>
      </c>
      <c r="B22" s="15" t="s">
        <v>107</v>
      </c>
      <c r="C22" s="16" t="s">
        <v>72</v>
      </c>
      <c r="D22" s="16" t="s">
        <v>73</v>
      </c>
      <c r="E22" s="16" t="s">
        <v>74</v>
      </c>
      <c r="F22" s="16" t="s">
        <v>79</v>
      </c>
      <c r="G22" s="17">
        <v>25</v>
      </c>
      <c r="H22" s="18">
        <v>1</v>
      </c>
      <c r="I22" s="19">
        <v>448</v>
      </c>
      <c r="J22" s="19">
        <v>249</v>
      </c>
      <c r="K22" s="19">
        <v>124</v>
      </c>
      <c r="L22" s="19">
        <v>75</v>
      </c>
      <c r="M22" s="19"/>
      <c r="N22" s="19">
        <v>22403.724999999973</v>
      </c>
      <c r="O22" s="19">
        <v>10051.419999999962</v>
      </c>
      <c r="P22" s="19">
        <v>7574.1800000000094</v>
      </c>
      <c r="Q22" s="19">
        <v>4778.1250000000027</v>
      </c>
      <c r="R22" s="19"/>
      <c r="S22" s="19">
        <v>209</v>
      </c>
      <c r="T22" s="19">
        <v>94</v>
      </c>
      <c r="U22" s="19">
        <v>69</v>
      </c>
      <c r="V22" s="19">
        <v>46</v>
      </c>
      <c r="W22" s="19"/>
      <c r="X22" s="19">
        <v>10982.664999999997</v>
      </c>
      <c r="Y22" s="19">
        <v>3817.6349999999979</v>
      </c>
      <c r="Z22" s="19">
        <v>4263.6799999999976</v>
      </c>
      <c r="AA22" s="19">
        <v>2901.3500000000017</v>
      </c>
      <c r="AB22" s="19"/>
      <c r="AC22" s="20">
        <v>416651235</v>
      </c>
      <c r="AD22" s="20">
        <v>148498875</v>
      </c>
      <c r="AE22" s="20">
        <v>159583840</v>
      </c>
      <c r="AF22" s="20">
        <v>108568520</v>
      </c>
      <c r="AG22" s="20"/>
      <c r="AH22" s="19">
        <v>36.765000000000001</v>
      </c>
      <c r="AI22" s="19">
        <v>59.25</v>
      </c>
      <c r="AJ22" s="19">
        <v>60.894999999999996</v>
      </c>
      <c r="AK22" s="19"/>
      <c r="AL22" s="19">
        <v>42.895000000000003</v>
      </c>
      <c r="AM22" s="19">
        <v>62.644999999999996</v>
      </c>
      <c r="AN22" s="19">
        <v>65.155000000000001</v>
      </c>
      <c r="AO22" s="19"/>
      <c r="AP22" s="19">
        <v>40.613138297872318</v>
      </c>
      <c r="AQ22" s="19">
        <v>61.792463768115908</v>
      </c>
      <c r="AR22" s="19">
        <v>63.07282608695656</v>
      </c>
      <c r="AS22" s="19"/>
      <c r="AT22" s="20">
        <v>38806.635747413493</v>
      </c>
      <c r="AU22" s="20">
        <v>37336.100247425973</v>
      </c>
      <c r="AV22" s="20">
        <v>37046.19752896938</v>
      </c>
      <c r="AW22" s="20"/>
      <c r="AX22" s="20">
        <v>39086.723394335</v>
      </c>
      <c r="AY22" s="20">
        <v>37774.738067520375</v>
      </c>
      <c r="AZ22" s="20">
        <v>39913.539699482717</v>
      </c>
      <c r="BA22" s="20"/>
      <c r="BB22" s="20">
        <v>38898.0239097183</v>
      </c>
      <c r="BC22" s="20">
        <v>37430.080312252838</v>
      </c>
      <c r="BD22" s="20">
        <v>37424.752644866632</v>
      </c>
      <c r="BE22" s="20"/>
      <c r="BF22" s="20">
        <v>38878.434324426045</v>
      </c>
      <c r="BG22" s="20">
        <v>37340.662868148625</v>
      </c>
      <c r="BH22" s="20">
        <v>37309.606615658093</v>
      </c>
      <c r="BI22" s="20"/>
      <c r="BJ22" s="20"/>
      <c r="BK22" s="20"/>
      <c r="BL22" s="20"/>
      <c r="BM22" s="20"/>
      <c r="BN22" s="20">
        <v>38806.635747413493</v>
      </c>
      <c r="BO22" s="20"/>
      <c r="BP22" s="20"/>
      <c r="BQ22" s="20"/>
      <c r="BR22" s="20"/>
      <c r="BS22" s="20">
        <v>37340.662868148625</v>
      </c>
      <c r="BT22" s="20">
        <v>37309.606615658093</v>
      </c>
      <c r="BU22" s="20"/>
      <c r="BV22" s="20"/>
      <c r="BW22" s="20"/>
      <c r="BX22" s="20"/>
      <c r="BY22" s="20"/>
      <c r="BZ22" s="20"/>
      <c r="CA22" s="20"/>
      <c r="CB22" s="20"/>
      <c r="CC22" s="20"/>
      <c r="CD22" s="20">
        <v>90.770348318293472</v>
      </c>
      <c r="CE22" s="20">
        <v>120.86808570818118</v>
      </c>
      <c r="CF22" s="20">
        <v>541.3950991969067</v>
      </c>
      <c r="CG22" s="20"/>
      <c r="CH22" s="20">
        <v>18.824893303985085</v>
      </c>
      <c r="CI22" s="20">
        <v>29.314816714178789</v>
      </c>
      <c r="CJ22" s="20">
        <v>161.41283259860336</v>
      </c>
      <c r="CK22" s="20"/>
      <c r="CL22" s="19">
        <v>4.8395500367004157E-2</v>
      </c>
      <c r="CM22" s="19">
        <v>7.8318872066599612E-2</v>
      </c>
      <c r="CN22" s="19">
        <v>0.43129966450357698</v>
      </c>
      <c r="CO22" s="19"/>
      <c r="CP22" s="19">
        <v>0.23335465197144722</v>
      </c>
      <c r="CQ22" s="19">
        <v>0.32291698200982671</v>
      </c>
      <c r="CR22" s="19">
        <v>1.4466230527542769</v>
      </c>
      <c r="CS22" s="19"/>
      <c r="CT22" s="20">
        <v>1432500</v>
      </c>
      <c r="CU22" s="20">
        <v>2217010</v>
      </c>
      <c r="CV22" s="20">
        <v>2275045</v>
      </c>
      <c r="CW22" s="20"/>
      <c r="CX22" s="20">
        <v>1676625</v>
      </c>
      <c r="CY22" s="20">
        <v>2338920</v>
      </c>
      <c r="CZ22" s="20">
        <v>2430535</v>
      </c>
      <c r="DA22" s="20"/>
      <c r="DB22" s="20">
        <v>1579775.2659574468</v>
      </c>
      <c r="DC22" s="20">
        <v>2312809.2753623188</v>
      </c>
      <c r="DD22" s="20">
        <v>2360185.2173913042</v>
      </c>
      <c r="DE22" s="20"/>
      <c r="DF22" s="20">
        <v>1611375</v>
      </c>
      <c r="DG22" s="20">
        <v>2326510</v>
      </c>
      <c r="DH22" s="20">
        <v>2413745</v>
      </c>
      <c r="DI22" s="20"/>
      <c r="DJ22" s="20">
        <v>1631625</v>
      </c>
      <c r="DK22" s="20"/>
      <c r="DL22" s="20"/>
      <c r="DM22" s="20"/>
      <c r="DN22" s="20"/>
      <c r="DO22" s="20">
        <v>2326510</v>
      </c>
      <c r="DP22" s="20"/>
      <c r="DQ22" s="20"/>
      <c r="DR22" s="20"/>
      <c r="DS22" s="20"/>
      <c r="DT22" s="20">
        <v>2413745</v>
      </c>
      <c r="DU22" s="20"/>
      <c r="DV22" s="20"/>
      <c r="DW22" s="20"/>
      <c r="DX22" s="20"/>
      <c r="DY22" s="20"/>
      <c r="DZ22" s="20"/>
      <c r="EA22" s="20"/>
      <c r="EB22" s="20"/>
      <c r="EC22" s="20"/>
      <c r="ED22" s="20">
        <v>75114.69406656365</v>
      </c>
      <c r="EE22" s="20">
        <v>24851.127020178799</v>
      </c>
      <c r="EF22" s="20">
        <v>67443.003211407457</v>
      </c>
      <c r="EG22" s="20"/>
      <c r="EH22" s="20">
        <v>15578.061862296119</v>
      </c>
      <c r="EI22" s="20">
        <v>6027.283624696368</v>
      </c>
      <c r="EJ22" s="20">
        <v>20107.618638325825</v>
      </c>
      <c r="EK22" s="20"/>
      <c r="EL22" s="19">
        <v>0.98609354115028502</v>
      </c>
      <c r="EM22" s="19">
        <v>0.26060443845946391</v>
      </c>
      <c r="EN22" s="19">
        <v>0.85195087614990794</v>
      </c>
      <c r="EO22" s="20"/>
      <c r="EP22" s="19">
        <v>4.7547708642620918</v>
      </c>
      <c r="EQ22" s="19">
        <v>1.0744996262731472</v>
      </c>
      <c r="ER22" s="19">
        <v>2.8575301088425475</v>
      </c>
      <c r="ES22" s="20"/>
      <c r="ET22" s="21">
        <v>2.7397260273972601</v>
      </c>
      <c r="EU22" s="21">
        <v>2.8169014084507045</v>
      </c>
      <c r="EV22" s="21">
        <v>2.8169014084507045</v>
      </c>
      <c r="EW22" s="21"/>
      <c r="EX22" s="21">
        <v>2.7397260273972601</v>
      </c>
      <c r="EY22" s="21">
        <v>2.8169014084507045</v>
      </c>
      <c r="EZ22" s="21">
        <v>2.8169014084507045</v>
      </c>
      <c r="FA22" s="21"/>
      <c r="FB22" s="21">
        <v>3.1069812675900255</v>
      </c>
      <c r="FC22" s="21">
        <v>3.052957251655259</v>
      </c>
      <c r="FD22" s="21">
        <v>2.82472276061426</v>
      </c>
      <c r="FE22" s="21"/>
      <c r="FF22" s="19">
        <v>0</v>
      </c>
      <c r="FG22" s="19">
        <v>0</v>
      </c>
      <c r="FH22" s="19">
        <v>0</v>
      </c>
      <c r="FI22" s="19"/>
      <c r="FJ22" s="19">
        <v>0</v>
      </c>
      <c r="FK22" s="19">
        <v>0</v>
      </c>
      <c r="FL22" s="19">
        <v>0</v>
      </c>
      <c r="FM22" s="19"/>
      <c r="FN22" s="19">
        <v>0.35347211099910103</v>
      </c>
      <c r="FO22" s="19">
        <v>9.0416639070023522E-2</v>
      </c>
      <c r="FP22" s="19">
        <v>6.0947966215293525E-2</v>
      </c>
      <c r="FQ22" s="19"/>
      <c r="FR22" s="19">
        <v>28</v>
      </c>
      <c r="FS22" s="19">
        <v>24</v>
      </c>
      <c r="FT22" s="19">
        <v>4</v>
      </c>
      <c r="FU22" s="19">
        <v>0</v>
      </c>
      <c r="FV22" s="19"/>
      <c r="FW22" s="19">
        <v>1244.6300000000006</v>
      </c>
      <c r="FX22" s="19">
        <v>995.35000000000059</v>
      </c>
      <c r="FY22" s="20">
        <v>249.28</v>
      </c>
      <c r="FZ22" s="20">
        <v>0</v>
      </c>
      <c r="GA22" s="20"/>
      <c r="GB22" s="20">
        <v>46424345</v>
      </c>
      <c r="GC22" s="20">
        <v>37325625</v>
      </c>
      <c r="GD22" s="20">
        <v>9098720</v>
      </c>
      <c r="GE22" s="20">
        <v>0</v>
      </c>
      <c r="GF22" s="20"/>
      <c r="GG22" s="18"/>
      <c r="GH22" s="18"/>
      <c r="GI22" s="18"/>
      <c r="GJ22" s="18"/>
      <c r="GK22" s="16">
        <v>42627</v>
      </c>
      <c r="GL22" s="16">
        <v>43738</v>
      </c>
      <c r="GM22" s="20">
        <v>3251173</v>
      </c>
      <c r="GN22" s="20">
        <v>6981030</v>
      </c>
      <c r="GO22" s="6">
        <v>3729857</v>
      </c>
      <c r="GP22" s="7" t="s">
        <v>80</v>
      </c>
      <c r="GQ22" s="20">
        <v>416651235</v>
      </c>
      <c r="GR22" s="20">
        <v>430792840</v>
      </c>
      <c r="GS22" s="22">
        <v>21038472.222222224</v>
      </c>
      <c r="GT22" s="20">
        <v>46424345</v>
      </c>
      <c r="GU22" s="22">
        <v>31279.458004720131</v>
      </c>
      <c r="GV22" s="20">
        <v>1432500</v>
      </c>
      <c r="GW22" s="20">
        <v>2217010</v>
      </c>
      <c r="GX22" s="20" t="s">
        <v>101</v>
      </c>
      <c r="GY22" s="20"/>
      <c r="GZ22" s="20">
        <v>1676625</v>
      </c>
      <c r="HA22" s="20">
        <v>2338920</v>
      </c>
      <c r="HB22" s="20" t="s">
        <v>101</v>
      </c>
      <c r="HC22" s="20"/>
      <c r="HD22" s="20">
        <v>1555234.375</v>
      </c>
      <c r="HE22" s="20">
        <v>2274680</v>
      </c>
      <c r="HF22" s="20" t="s">
        <v>101</v>
      </c>
      <c r="HG22" s="20"/>
      <c r="HH22" s="20">
        <v>1549500</v>
      </c>
      <c r="HI22" s="20">
        <v>2271395</v>
      </c>
      <c r="HJ22" s="20" t="s">
        <v>101</v>
      </c>
      <c r="HK22" s="20"/>
      <c r="HL22" s="23">
        <v>38.200000000000003</v>
      </c>
      <c r="HM22" s="23">
        <v>60.74</v>
      </c>
      <c r="HN22" s="23" t="s">
        <v>101</v>
      </c>
      <c r="HO22" s="23"/>
      <c r="HP22" s="23">
        <v>44.71</v>
      </c>
      <c r="HQ22" s="23">
        <v>64.08</v>
      </c>
      <c r="HR22" s="23" t="s">
        <v>101</v>
      </c>
      <c r="HS22" s="23"/>
      <c r="HT22" s="19">
        <v>41.472916666666691</v>
      </c>
      <c r="HU22" s="19">
        <v>62.32</v>
      </c>
      <c r="HV22" s="20" t="s">
        <v>101</v>
      </c>
      <c r="HW22" s="19"/>
      <c r="HX22" s="19">
        <v>41.32</v>
      </c>
      <c r="HY22" s="19">
        <v>62.23</v>
      </c>
      <c r="HZ22" s="19" t="s">
        <v>101</v>
      </c>
      <c r="IA22" s="23"/>
    </row>
    <row r="23" spans="1:235" ht="15.75" x14ac:dyDescent="0.25">
      <c r="A23" s="14" t="s">
        <v>81</v>
      </c>
      <c r="B23" s="15" t="s">
        <v>110</v>
      </c>
      <c r="C23" s="16" t="s">
        <v>72</v>
      </c>
      <c r="D23" s="16" t="s">
        <v>73</v>
      </c>
      <c r="E23" s="16" t="s">
        <v>74</v>
      </c>
      <c r="F23" s="16" t="s">
        <v>79</v>
      </c>
      <c r="G23" s="17">
        <v>25</v>
      </c>
      <c r="H23" s="83">
        <v>1</v>
      </c>
      <c r="I23" s="84">
        <v>448</v>
      </c>
      <c r="J23" s="84">
        <v>249</v>
      </c>
      <c r="K23" s="84">
        <v>124</v>
      </c>
      <c r="L23" s="84">
        <v>75</v>
      </c>
      <c r="M23" s="84"/>
      <c r="N23" s="84">
        <v>22403.724999999973</v>
      </c>
      <c r="O23" s="84">
        <v>10051.419999999962</v>
      </c>
      <c r="P23" s="84">
        <v>7574.1800000000094</v>
      </c>
      <c r="Q23" s="84">
        <v>4778.1250000000027</v>
      </c>
      <c r="R23" s="84"/>
      <c r="S23" s="84">
        <v>188</v>
      </c>
      <c r="T23" s="84">
        <v>83</v>
      </c>
      <c r="U23" s="84">
        <v>65</v>
      </c>
      <c r="V23" s="84">
        <v>40</v>
      </c>
      <c r="W23" s="84"/>
      <c r="X23" s="84">
        <v>9910.2749999999942</v>
      </c>
      <c r="Y23" s="84">
        <v>3374.0599999999986</v>
      </c>
      <c r="Z23" s="84">
        <v>4018.2349999999965</v>
      </c>
      <c r="AA23" s="84">
        <v>2517.9800000000005</v>
      </c>
      <c r="AB23" s="84"/>
      <c r="AC23" s="85">
        <v>379135295</v>
      </c>
      <c r="AD23" s="85">
        <v>134762320</v>
      </c>
      <c r="AE23" s="85">
        <v>150371605</v>
      </c>
      <c r="AF23" s="85">
        <v>94001370</v>
      </c>
      <c r="AG23" s="85"/>
      <c r="AH23" s="84">
        <v>36.765000000000001</v>
      </c>
      <c r="AI23" s="84">
        <v>59.25</v>
      </c>
      <c r="AJ23" s="84">
        <v>60.894999999999996</v>
      </c>
      <c r="AK23" s="84"/>
      <c r="AL23" s="19">
        <v>42.895000000000003</v>
      </c>
      <c r="AM23" s="19">
        <v>62.644999999999996</v>
      </c>
      <c r="AN23" s="19">
        <v>65.155000000000001</v>
      </c>
      <c r="AO23" s="19"/>
      <c r="AP23" s="19">
        <v>40.6513253012048</v>
      </c>
      <c r="AQ23" s="19">
        <v>61.818999999999946</v>
      </c>
      <c r="AR23" s="19">
        <v>62.949500000000015</v>
      </c>
      <c r="AS23" s="19"/>
      <c r="AT23" s="86">
        <v>39841.479367344517</v>
      </c>
      <c r="AU23" s="86">
        <v>37336.100247425973</v>
      </c>
      <c r="AV23" s="86">
        <v>37303.890722124168</v>
      </c>
      <c r="AW23" s="86"/>
      <c r="AX23" s="20">
        <v>40129.036018183935</v>
      </c>
      <c r="AY23" s="20">
        <v>37774.738067520375</v>
      </c>
      <c r="AZ23" s="20">
        <v>37360.128089334103</v>
      </c>
      <c r="BA23" s="20"/>
      <c r="BB23" s="20">
        <v>39940.119547727998</v>
      </c>
      <c r="BC23" s="20">
        <v>37423.622118790918</v>
      </c>
      <c r="BD23" s="20">
        <v>37332.756943646535</v>
      </c>
      <c r="BE23" s="20"/>
      <c r="BF23" s="20">
        <v>39915.192573077409</v>
      </c>
      <c r="BG23" s="20">
        <v>37340.662868148625</v>
      </c>
      <c r="BH23" s="20">
        <v>37331.503918827009</v>
      </c>
      <c r="BI23" s="20"/>
      <c r="BJ23" s="20"/>
      <c r="BK23" s="20"/>
      <c r="BL23" s="20"/>
      <c r="BM23" s="20"/>
      <c r="BN23" s="20">
        <v>39841.479367344517</v>
      </c>
      <c r="BO23" s="20"/>
      <c r="BP23" s="20"/>
      <c r="BQ23" s="20"/>
      <c r="BR23" s="20"/>
      <c r="BS23" s="20">
        <v>37340.662868148625</v>
      </c>
      <c r="BT23" s="20">
        <v>37309.606615658093</v>
      </c>
      <c r="BU23" s="20"/>
      <c r="BV23" s="20"/>
      <c r="BW23" s="20"/>
      <c r="BX23" s="20"/>
      <c r="BY23" s="20"/>
      <c r="BZ23" s="20"/>
      <c r="CA23" s="20"/>
      <c r="CB23" s="20"/>
      <c r="CC23" s="20"/>
      <c r="CD23" s="20">
        <v>95.080597933320178</v>
      </c>
      <c r="CE23" s="20">
        <v>115.16210807896827</v>
      </c>
      <c r="CF23" s="20">
        <v>24.476244550552007</v>
      </c>
      <c r="CG23" s="20"/>
      <c r="CH23" s="20">
        <v>20.999791059770892</v>
      </c>
      <c r="CI23" s="20">
        <v>28.790527019742068</v>
      </c>
      <c r="CJ23" s="20">
        <v>7.8386717039234348</v>
      </c>
      <c r="CK23" s="20"/>
      <c r="CL23" s="19">
        <v>5.2578187791041474E-2</v>
      </c>
      <c r="CM23" s="19">
        <v>7.6931428305775748E-2</v>
      </c>
      <c r="CN23" s="19">
        <v>2.0996766233353299E-2</v>
      </c>
      <c r="CO23" s="19"/>
      <c r="CP23" s="19">
        <v>0.23805787015659763</v>
      </c>
      <c r="CQ23" s="19">
        <v>0.30772571322310299</v>
      </c>
      <c r="CR23" s="19">
        <v>6.5562381550065219E-2</v>
      </c>
      <c r="CS23" s="19"/>
      <c r="CT23" s="86">
        <v>1470700</v>
      </c>
      <c r="CU23" s="86">
        <v>2217010</v>
      </c>
      <c r="CV23" s="86">
        <v>2275045</v>
      </c>
      <c r="CW23" s="86"/>
      <c r="CX23" s="20">
        <v>1721335</v>
      </c>
      <c r="CY23" s="20">
        <v>2338920</v>
      </c>
      <c r="CZ23" s="20">
        <v>2430535</v>
      </c>
      <c r="DA23" s="20"/>
      <c r="DB23" s="20">
        <v>1623642.4096385543</v>
      </c>
      <c r="DC23" s="20">
        <v>2313409.3076923075</v>
      </c>
      <c r="DD23" s="20">
        <v>2350034.25</v>
      </c>
      <c r="DE23" s="20"/>
      <c r="DF23" s="20">
        <v>1654345</v>
      </c>
      <c r="DG23" s="20">
        <v>2326510</v>
      </c>
      <c r="DH23" s="20">
        <v>2353155</v>
      </c>
      <c r="DI23" s="20"/>
      <c r="DJ23" s="20">
        <v>1675135</v>
      </c>
      <c r="DK23" s="20"/>
      <c r="DL23" s="20"/>
      <c r="DM23" s="20"/>
      <c r="DN23" s="20"/>
      <c r="DO23" s="20">
        <v>2326510</v>
      </c>
      <c r="DP23" s="20"/>
      <c r="DQ23" s="20"/>
      <c r="DR23" s="20"/>
      <c r="DS23" s="20"/>
      <c r="DT23" s="20">
        <v>2413745</v>
      </c>
      <c r="DU23" s="20"/>
      <c r="DV23" s="20"/>
      <c r="DW23" s="20"/>
      <c r="DX23" s="20"/>
      <c r="DY23" s="20"/>
      <c r="DZ23" s="20"/>
      <c r="EA23" s="20"/>
      <c r="EB23" s="20"/>
      <c r="EC23" s="20"/>
      <c r="ED23" s="20">
        <v>75411.256637583065</v>
      </c>
      <c r="EE23" s="20">
        <v>24778.460165738637</v>
      </c>
      <c r="EF23" s="20">
        <v>67502.355073350729</v>
      </c>
      <c r="EG23" s="20"/>
      <c r="EH23" s="20">
        <v>16655.560307420397</v>
      </c>
      <c r="EI23" s="20">
        <v>6194.6150414346594</v>
      </c>
      <c r="EJ23" s="20">
        <v>21618.054990782217</v>
      </c>
      <c r="EK23" s="20"/>
      <c r="EL23" s="19">
        <v>1.0258145641273413</v>
      </c>
      <c r="EM23" s="19">
        <v>0.2677699541035376</v>
      </c>
      <c r="EN23" s="19">
        <v>0.91990382654134584</v>
      </c>
      <c r="EO23" s="20"/>
      <c r="EP23" s="19">
        <v>4.6445729792418193</v>
      </c>
      <c r="EQ23" s="19">
        <v>1.0710798164141504</v>
      </c>
      <c r="ER23" s="19">
        <v>2.8723987777348658</v>
      </c>
      <c r="ES23" s="20"/>
      <c r="ET23" s="21">
        <v>5.4794520547945202</v>
      </c>
      <c r="EU23" s="21">
        <v>2.8169014084507045</v>
      </c>
      <c r="EV23" s="21">
        <v>2.8169014084507045</v>
      </c>
      <c r="EW23" s="21"/>
      <c r="EX23" s="21">
        <v>5.4794520547945202</v>
      </c>
      <c r="EY23" s="21">
        <v>2.8169014084507045</v>
      </c>
      <c r="EZ23" s="21">
        <v>2.8169014084507045</v>
      </c>
      <c r="FA23" s="21"/>
      <c r="FB23" s="21">
        <v>5.9700522747496407</v>
      </c>
      <c r="FC23" s="21">
        <v>3.0796931812931434</v>
      </c>
      <c r="FD23" s="21">
        <v>2.3824818720298619</v>
      </c>
      <c r="FE23" s="21"/>
      <c r="FF23" s="19">
        <v>2.666666666666667</v>
      </c>
      <c r="FG23" s="19">
        <v>0</v>
      </c>
      <c r="FH23" s="19">
        <v>0</v>
      </c>
      <c r="FI23" s="19"/>
      <c r="FJ23" s="19">
        <v>2.666666666666667</v>
      </c>
      <c r="FK23" s="19">
        <v>0</v>
      </c>
      <c r="FL23" s="19">
        <v>0</v>
      </c>
      <c r="FM23" s="19"/>
      <c r="FN23" s="19">
        <v>2.7767964612688885</v>
      </c>
      <c r="FO23" s="19">
        <v>2.5943874247679431E-2</v>
      </c>
      <c r="FP23" s="19">
        <v>-0.43009198246415586</v>
      </c>
      <c r="FQ23" s="19"/>
      <c r="FR23" s="87">
        <v>26</v>
      </c>
      <c r="FS23" s="87">
        <v>12</v>
      </c>
      <c r="FT23" s="87">
        <v>4</v>
      </c>
      <c r="FU23" s="87">
        <v>10</v>
      </c>
      <c r="FV23" s="87"/>
      <c r="FW23" s="87">
        <v>1414.17</v>
      </c>
      <c r="FX23" s="87">
        <v>504.35999999999996</v>
      </c>
      <c r="FY23" s="86">
        <v>252.39</v>
      </c>
      <c r="FZ23" s="86">
        <v>657.42000000000007</v>
      </c>
      <c r="GA23" s="86"/>
      <c r="GB23" s="86">
        <v>52104775</v>
      </c>
      <c r="GC23" s="86">
        <v>18913500</v>
      </c>
      <c r="GD23" s="86">
        <v>9212235</v>
      </c>
      <c r="GE23" s="86">
        <v>23979040</v>
      </c>
      <c r="GF23" s="20"/>
      <c r="GG23" s="18"/>
      <c r="GH23" s="18"/>
      <c r="GI23" s="18"/>
      <c r="GJ23" s="18"/>
      <c r="GK23" s="16">
        <v>42627</v>
      </c>
      <c r="GL23" s="16">
        <v>43738</v>
      </c>
      <c r="GM23" s="20">
        <v>3251173</v>
      </c>
      <c r="GN23" s="20">
        <v>6981030</v>
      </c>
      <c r="GO23" s="6">
        <v>3729857</v>
      </c>
      <c r="GP23" s="7" t="s">
        <v>80</v>
      </c>
      <c r="GQ23" s="20">
        <v>379135295</v>
      </c>
      <c r="GR23" s="20">
        <v>392122005</v>
      </c>
      <c r="GS23" s="22">
        <v>21038472.222222224</v>
      </c>
      <c r="GT23" s="20">
        <v>52104775</v>
      </c>
      <c r="GU23" s="22">
        <v>31279.458004720131</v>
      </c>
      <c r="GV23" s="20">
        <v>1432500</v>
      </c>
      <c r="GW23" s="20">
        <v>2271395</v>
      </c>
      <c r="GX23" s="20">
        <v>2292565</v>
      </c>
      <c r="GY23" s="20"/>
      <c r="GZ23" s="20">
        <v>1676625</v>
      </c>
      <c r="HA23" s="20">
        <v>2338920</v>
      </c>
      <c r="HB23" s="20">
        <v>2430535</v>
      </c>
      <c r="HC23" s="20"/>
      <c r="HD23" s="20">
        <v>1576125</v>
      </c>
      <c r="HE23" s="20">
        <v>2303058.75</v>
      </c>
      <c r="HF23" s="20">
        <v>2397904</v>
      </c>
      <c r="HG23" s="20"/>
      <c r="HH23" s="20">
        <v>1626000</v>
      </c>
      <c r="HI23" s="20">
        <v>2300960</v>
      </c>
      <c r="HJ23" s="20">
        <v>2422140</v>
      </c>
      <c r="HK23" s="20"/>
      <c r="HL23" s="23">
        <v>38.200000000000003</v>
      </c>
      <c r="HM23" s="23">
        <v>62.23</v>
      </c>
      <c r="HN23" s="23">
        <v>62.81</v>
      </c>
      <c r="HO23" s="23"/>
      <c r="HP23" s="23">
        <v>44.71</v>
      </c>
      <c r="HQ23" s="23">
        <v>64.08</v>
      </c>
      <c r="HR23" s="23">
        <v>66.59</v>
      </c>
      <c r="HS23" s="23"/>
      <c r="HT23" s="19">
        <v>42.029999999999994</v>
      </c>
      <c r="HU23" s="19">
        <v>63.097499999999997</v>
      </c>
      <c r="HV23" s="20">
        <v>65.742000000000004</v>
      </c>
      <c r="HW23" s="19"/>
      <c r="HX23" s="19">
        <v>43.36</v>
      </c>
      <c r="HY23" s="19">
        <v>63.04</v>
      </c>
      <c r="HZ23" s="19">
        <v>66.59</v>
      </c>
      <c r="IA23" s="23"/>
    </row>
    <row r="24" spans="1:235" ht="15.75" x14ac:dyDescent="0.25">
      <c r="A24" s="14" t="s">
        <v>81</v>
      </c>
      <c r="B24" s="15" t="s">
        <v>110</v>
      </c>
      <c r="C24" s="16" t="s">
        <v>72</v>
      </c>
      <c r="D24" s="16" t="s">
        <v>73</v>
      </c>
      <c r="E24" s="16" t="s">
        <v>74</v>
      </c>
      <c r="F24" s="16" t="s">
        <v>105</v>
      </c>
      <c r="G24" s="17">
        <v>25</v>
      </c>
      <c r="H24" s="83">
        <v>1</v>
      </c>
      <c r="I24" s="84">
        <v>448</v>
      </c>
      <c r="J24" s="84">
        <v>249</v>
      </c>
      <c r="K24" s="84">
        <v>124</v>
      </c>
      <c r="L24" s="84">
        <v>75</v>
      </c>
      <c r="M24" s="84"/>
      <c r="N24" s="84">
        <v>22403.724999999973</v>
      </c>
      <c r="O24" s="84">
        <v>10051.419999999962</v>
      </c>
      <c r="P24" s="84">
        <v>7574.1800000000094</v>
      </c>
      <c r="Q24" s="84">
        <v>4778.1250000000027</v>
      </c>
      <c r="R24" s="84"/>
      <c r="S24" s="84">
        <v>161</v>
      </c>
      <c r="T24" s="84">
        <v>70</v>
      </c>
      <c r="U24" s="84">
        <v>52</v>
      </c>
      <c r="V24" s="84">
        <v>39</v>
      </c>
      <c r="W24" s="84"/>
      <c r="X24" s="84">
        <v>8513.7099999999973</v>
      </c>
      <c r="Y24" s="84">
        <v>2843.514999999999</v>
      </c>
      <c r="Z24" s="84">
        <v>3216.4499999999971</v>
      </c>
      <c r="AA24" s="84">
        <v>2453.7450000000003</v>
      </c>
      <c r="AB24" s="84"/>
      <c r="AC24" s="84">
        <v>338658480</v>
      </c>
      <c r="AD24" s="85">
        <v>118016800</v>
      </c>
      <c r="AE24" s="85">
        <v>125272700</v>
      </c>
      <c r="AF24" s="85">
        <v>95368980</v>
      </c>
      <c r="AG24" s="85"/>
      <c r="AH24" s="84">
        <v>36.765000000000001</v>
      </c>
      <c r="AI24" s="84">
        <v>59.25</v>
      </c>
      <c r="AJ24" s="84">
        <v>60.894999999999996</v>
      </c>
      <c r="AK24" s="84"/>
      <c r="AL24" s="19">
        <v>42.895000000000003</v>
      </c>
      <c r="AM24" s="19">
        <v>62.644999999999996</v>
      </c>
      <c r="AN24" s="19">
        <v>65.155000000000001</v>
      </c>
      <c r="AO24" s="19"/>
      <c r="AP24" s="19">
        <v>40.621642857142845</v>
      </c>
      <c r="AQ24" s="19">
        <v>61.854807692307638</v>
      </c>
      <c r="AR24" s="19">
        <v>62.916538461538472</v>
      </c>
      <c r="AS24" s="19"/>
      <c r="AT24" s="86">
        <v>41393.744797241059</v>
      </c>
      <c r="AU24" s="86">
        <v>38870.460531566765</v>
      </c>
      <c r="AV24" s="86">
        <v>38836.927327142963</v>
      </c>
      <c r="AW24" s="86"/>
      <c r="AX24" s="20">
        <v>41692.504953957337</v>
      </c>
      <c r="AY24" s="20">
        <v>39327.124563445868</v>
      </c>
      <c r="AZ24" s="20">
        <v>38895.475819032763</v>
      </c>
      <c r="BA24" s="20"/>
      <c r="BB24" s="20">
        <v>41502.99295004164</v>
      </c>
      <c r="BC24" s="20">
        <v>38948.648746966821</v>
      </c>
      <c r="BD24" s="20">
        <v>38867.44523989701</v>
      </c>
      <c r="BE24" s="20"/>
      <c r="BF24" s="20">
        <v>41470.329946054451</v>
      </c>
      <c r="BG24" s="20">
        <v>38875.210657250624</v>
      </c>
      <c r="BH24" s="20">
        <v>38888.472505091653</v>
      </c>
      <c r="BI24" s="20"/>
      <c r="BJ24" s="20"/>
      <c r="BK24" s="20"/>
      <c r="BL24" s="20"/>
      <c r="BM24" s="20"/>
      <c r="BN24" s="20">
        <v>41692.504953957337</v>
      </c>
      <c r="BO24" s="20"/>
      <c r="BP24" s="20"/>
      <c r="BQ24" s="20"/>
      <c r="BR24" s="20"/>
      <c r="BS24" s="20">
        <v>38875.210657250624</v>
      </c>
      <c r="BT24" s="20">
        <v>38842.878120411166</v>
      </c>
      <c r="BU24" s="20"/>
      <c r="BV24" s="20"/>
      <c r="BW24" s="20"/>
      <c r="BX24" s="20"/>
      <c r="BY24" s="20"/>
      <c r="BZ24" s="20"/>
      <c r="CA24" s="20"/>
      <c r="CB24" s="20"/>
      <c r="CC24" s="20"/>
      <c r="CD24" s="20">
        <v>100.53136967162013</v>
      </c>
      <c r="CE24" s="20">
        <v>104.02382598061772</v>
      </c>
      <c r="CF24" s="20">
        <v>25.678741399846096</v>
      </c>
      <c r="CG24" s="20"/>
      <c r="CH24" s="20">
        <v>24.205109399597628</v>
      </c>
      <c r="CI24" s="20">
        <v>29.132498357010888</v>
      </c>
      <c r="CJ24" s="20">
        <v>8.3312838454647604</v>
      </c>
      <c r="CK24" s="20"/>
      <c r="CL24" s="19">
        <v>5.8321358724017863E-2</v>
      </c>
      <c r="CM24" s="19">
        <v>7.4797199117927343E-2</v>
      </c>
      <c r="CN24" s="19">
        <v>2.1435120816515073E-2</v>
      </c>
      <c r="CO24" s="19"/>
      <c r="CP24" s="19">
        <v>0.24222679504736599</v>
      </c>
      <c r="CQ24" s="19">
        <v>0.26707942207807328</v>
      </c>
      <c r="CR24" s="19">
        <v>6.6067479458328651E-2</v>
      </c>
      <c r="CS24" s="19"/>
      <c r="CT24" s="86">
        <v>1528000</v>
      </c>
      <c r="CU24" s="86">
        <v>2308120</v>
      </c>
      <c r="CV24" s="86">
        <v>2368540</v>
      </c>
      <c r="CW24" s="86"/>
      <c r="CX24" s="20">
        <v>1788400</v>
      </c>
      <c r="CY24" s="20">
        <v>2435040</v>
      </c>
      <c r="CZ24" s="20">
        <v>2530420</v>
      </c>
      <c r="DA24" s="20"/>
      <c r="DB24" s="20">
        <v>1685954.2857142857</v>
      </c>
      <c r="DC24" s="20">
        <v>2409090.3846153845</v>
      </c>
      <c r="DD24" s="20">
        <v>2445358.4615384615</v>
      </c>
      <c r="DE24" s="20"/>
      <c r="DF24" s="20">
        <v>1718800</v>
      </c>
      <c r="DG24" s="20">
        <v>2422120</v>
      </c>
      <c r="DH24" s="20">
        <v>2386780</v>
      </c>
      <c r="DI24" s="20"/>
      <c r="DJ24" s="20">
        <v>1788400</v>
      </c>
      <c r="DK24" s="20"/>
      <c r="DL24" s="20"/>
      <c r="DM24" s="20"/>
      <c r="DN24" s="20"/>
      <c r="DO24" s="20">
        <v>2422120</v>
      </c>
      <c r="DP24" s="20"/>
      <c r="DQ24" s="20"/>
      <c r="DR24" s="20"/>
      <c r="DS24" s="20"/>
      <c r="DT24" s="20">
        <v>2512940</v>
      </c>
      <c r="DU24" s="20"/>
      <c r="DV24" s="20"/>
      <c r="DW24" s="20"/>
      <c r="DX24" s="20"/>
      <c r="DY24" s="20"/>
      <c r="DZ24" s="20"/>
      <c r="EA24" s="20"/>
      <c r="EB24" s="20"/>
      <c r="EC24" s="20"/>
      <c r="ED24" s="20">
        <v>80263.610405211046</v>
      </c>
      <c r="EE24" s="20">
        <v>26282.862377433921</v>
      </c>
      <c r="EF24" s="20">
        <v>70854.920028941458</v>
      </c>
      <c r="EG24" s="20"/>
      <c r="EH24" s="20">
        <v>19325.206420750306</v>
      </c>
      <c r="EI24" s="20">
        <v>7360.6737476739572</v>
      </c>
      <c r="EJ24" s="20">
        <v>22988.371642402828</v>
      </c>
      <c r="EK24" s="20"/>
      <c r="EL24" s="19">
        <v>1.1462473558446946</v>
      </c>
      <c r="EM24" s="19">
        <v>0.30553746736443438</v>
      </c>
      <c r="EN24" s="19">
        <v>0.94008187363827345</v>
      </c>
      <c r="EO24" s="20"/>
      <c r="EP24" s="19">
        <v>4.760722819433143</v>
      </c>
      <c r="EQ24" s="19">
        <v>1.0909869777106775</v>
      </c>
      <c r="ER24" s="19">
        <v>2.8975269328965423</v>
      </c>
      <c r="ES24" s="20"/>
      <c r="ET24" s="21">
        <v>9.5890410958904102</v>
      </c>
      <c r="EU24" s="21">
        <v>7.042253521126761</v>
      </c>
      <c r="EV24" s="21">
        <v>7.042253521126761</v>
      </c>
      <c r="EW24" s="21"/>
      <c r="EX24" s="21">
        <v>9.5890410958904102</v>
      </c>
      <c r="EY24" s="21">
        <v>7.042253521126761</v>
      </c>
      <c r="EZ24" s="21">
        <v>7.042253521126761</v>
      </c>
      <c r="FA24" s="21"/>
      <c r="FB24" s="21">
        <v>10.03695316738704</v>
      </c>
      <c r="FC24" s="21">
        <v>7.3430010272898762</v>
      </c>
      <c r="FD24" s="21">
        <v>6.5354125622111114</v>
      </c>
      <c r="FE24" s="21"/>
      <c r="FF24" s="19">
        <v>3.8961038961038961</v>
      </c>
      <c r="FG24" s="19">
        <v>4.10958904109589</v>
      </c>
      <c r="FH24" s="19">
        <v>4.10958904109589</v>
      </c>
      <c r="FI24" s="19"/>
      <c r="FJ24" s="19">
        <v>3.8961038961038961</v>
      </c>
      <c r="FK24" s="19">
        <v>4.10958904109589</v>
      </c>
      <c r="FL24" s="19">
        <v>4.10958904109589</v>
      </c>
      <c r="FM24" s="19"/>
      <c r="FN24" s="19">
        <v>3.8377832277491972</v>
      </c>
      <c r="FO24" s="19">
        <v>4.1359337755289678</v>
      </c>
      <c r="FP24" s="19">
        <v>4.0562903088949236</v>
      </c>
      <c r="FQ24" s="19"/>
      <c r="FR24" s="87">
        <v>29</v>
      </c>
      <c r="FS24" s="87">
        <v>14</v>
      </c>
      <c r="FT24" s="87">
        <v>13</v>
      </c>
      <c r="FU24" s="87">
        <v>2</v>
      </c>
      <c r="FV24" s="87"/>
      <c r="FW24" s="87">
        <v>1543.48</v>
      </c>
      <c r="FX24" s="87">
        <v>588.1</v>
      </c>
      <c r="FY24" s="86">
        <v>823.12</v>
      </c>
      <c r="FZ24" s="86">
        <v>132.26</v>
      </c>
      <c r="GA24" s="86"/>
      <c r="GB24" s="86">
        <v>57513220</v>
      </c>
      <c r="GC24" s="86">
        <v>22641850</v>
      </c>
      <c r="GD24" s="86">
        <v>30043880</v>
      </c>
      <c r="GE24" s="86">
        <v>4827490</v>
      </c>
      <c r="GF24" s="86"/>
      <c r="GG24" s="18"/>
      <c r="GH24" s="18"/>
      <c r="GI24" s="18"/>
      <c r="GJ24" s="18"/>
      <c r="GK24" s="16">
        <v>42627</v>
      </c>
      <c r="GL24" s="16">
        <v>43738</v>
      </c>
      <c r="GM24" s="20">
        <v>3251173</v>
      </c>
      <c r="GN24" s="20">
        <v>6981030</v>
      </c>
      <c r="GO24" s="6">
        <v>3729857</v>
      </c>
      <c r="GP24" s="7" t="s">
        <v>80</v>
      </c>
      <c r="GQ24" s="20">
        <v>338658480</v>
      </c>
      <c r="GR24" s="20">
        <v>350496460</v>
      </c>
      <c r="GS24" s="22">
        <v>21038472.222222224</v>
      </c>
      <c r="GT24" s="20">
        <v>57513220</v>
      </c>
      <c r="GU24" s="22">
        <v>31279.458004720131</v>
      </c>
      <c r="GV24" s="20">
        <v>1470700</v>
      </c>
      <c r="GW24" s="20">
        <v>2271395</v>
      </c>
      <c r="GX24" s="20">
        <v>2413745</v>
      </c>
      <c r="GY24" s="20"/>
      <c r="GZ24" s="20">
        <v>1721335</v>
      </c>
      <c r="HA24" s="20">
        <v>2338920</v>
      </c>
      <c r="HB24" s="20">
        <v>2413745</v>
      </c>
      <c r="HC24" s="20"/>
      <c r="HD24" s="20">
        <v>1617275</v>
      </c>
      <c r="HE24" s="20">
        <v>2311067.6923076925</v>
      </c>
      <c r="HF24" s="20">
        <v>2413745</v>
      </c>
      <c r="HG24" s="20"/>
      <c r="HH24" s="20">
        <v>1654345</v>
      </c>
      <c r="HI24" s="20">
        <v>2300960</v>
      </c>
      <c r="HJ24" s="20">
        <v>2413745</v>
      </c>
      <c r="HK24" s="20"/>
      <c r="HL24" s="23">
        <v>38.200000000000003</v>
      </c>
      <c r="HM24" s="23">
        <v>62.23</v>
      </c>
      <c r="HN24" s="23">
        <v>66.13</v>
      </c>
      <c r="HO24" s="23"/>
      <c r="HP24" s="23">
        <v>44.71</v>
      </c>
      <c r="HQ24" s="23">
        <v>64.08</v>
      </c>
      <c r="HR24" s="23">
        <v>66.13</v>
      </c>
      <c r="HS24" s="23"/>
      <c r="HT24" s="19">
        <v>42.00714285714286</v>
      </c>
      <c r="HU24" s="19">
        <v>63.316923076923075</v>
      </c>
      <c r="HV24" s="20">
        <v>66.13</v>
      </c>
      <c r="HW24" s="19"/>
      <c r="HX24" s="19">
        <v>42.97</v>
      </c>
      <c r="HY24" s="19">
        <v>63.04</v>
      </c>
      <c r="HZ24" s="19">
        <v>66.13</v>
      </c>
      <c r="IA24" s="23"/>
    </row>
    <row r="25" spans="1:235" ht="15.75" x14ac:dyDescent="0.25">
      <c r="A25" s="14" t="s">
        <v>81</v>
      </c>
      <c r="B25" s="15" t="s">
        <v>113</v>
      </c>
      <c r="C25" s="16" t="s">
        <v>72</v>
      </c>
      <c r="D25" s="16" t="s">
        <v>73</v>
      </c>
      <c r="E25" s="16" t="s">
        <v>74</v>
      </c>
      <c r="F25" s="16" t="s">
        <v>105</v>
      </c>
      <c r="G25" s="17">
        <v>25</v>
      </c>
      <c r="H25" s="83">
        <v>1</v>
      </c>
      <c r="I25" s="84">
        <v>448</v>
      </c>
      <c r="J25" s="84">
        <v>249</v>
      </c>
      <c r="K25" s="84">
        <v>124</v>
      </c>
      <c r="L25" s="84">
        <v>75</v>
      </c>
      <c r="M25" s="84"/>
      <c r="N25" s="84">
        <v>22403.724999999973</v>
      </c>
      <c r="O25" s="84">
        <v>10051.419999999962</v>
      </c>
      <c r="P25" s="84">
        <v>7574.1800000000094</v>
      </c>
      <c r="Q25" s="84">
        <v>4778.1250000000027</v>
      </c>
      <c r="R25" s="84"/>
      <c r="S25" s="84">
        <v>142</v>
      </c>
      <c r="T25" s="84">
        <v>61</v>
      </c>
      <c r="U25" s="84">
        <v>45</v>
      </c>
      <c r="V25" s="84">
        <v>36</v>
      </c>
      <c r="W25" s="84"/>
      <c r="X25" s="84">
        <v>7541.8499999999976</v>
      </c>
      <c r="Y25" s="84">
        <v>2498.2899999999995</v>
      </c>
      <c r="Z25" s="84">
        <v>2784.8199999999983</v>
      </c>
      <c r="AA25" s="84">
        <v>2258.7399999999998</v>
      </c>
      <c r="AB25" s="84"/>
      <c r="AC25" s="85">
        <v>299959500</v>
      </c>
      <c r="AD25" s="85">
        <v>103687600</v>
      </c>
      <c r="AE25" s="85">
        <v>108476700</v>
      </c>
      <c r="AF25" s="85">
        <v>87795200</v>
      </c>
      <c r="AG25" s="85"/>
      <c r="AH25" s="84">
        <v>36.765000000000001</v>
      </c>
      <c r="AI25" s="84">
        <v>60.129999999999995</v>
      </c>
      <c r="AJ25" s="84">
        <v>60.894999999999996</v>
      </c>
      <c r="AK25" s="84"/>
      <c r="AL25" s="19">
        <v>42.895000000000003</v>
      </c>
      <c r="AM25" s="19">
        <v>62.644999999999996</v>
      </c>
      <c r="AN25" s="19">
        <v>65.155000000000001</v>
      </c>
      <c r="AO25" s="19"/>
      <c r="AP25" s="19">
        <v>40.955573770491796</v>
      </c>
      <c r="AQ25" s="19">
        <v>61.884888888888852</v>
      </c>
      <c r="AR25" s="19">
        <v>62.742777777777775</v>
      </c>
      <c r="AS25" s="19"/>
      <c r="AT25" s="86">
        <v>41393.744797241059</v>
      </c>
      <c r="AU25" s="86">
        <v>38870.460531566765</v>
      </c>
      <c r="AV25" s="86">
        <v>38836.927327142963</v>
      </c>
      <c r="AW25" s="86"/>
      <c r="AX25" s="20">
        <v>41692.504953957337</v>
      </c>
      <c r="AY25" s="20">
        <v>39327.124563445868</v>
      </c>
      <c r="AZ25" s="20">
        <v>38895.475819032763</v>
      </c>
      <c r="BA25" s="20"/>
      <c r="BB25" s="20">
        <v>41502.260687875954</v>
      </c>
      <c r="BC25" s="20">
        <v>38954.075729787452</v>
      </c>
      <c r="BD25" s="20">
        <v>38869.823099480178</v>
      </c>
      <c r="BE25" s="20"/>
      <c r="BF25" s="20">
        <v>41470.329946054451</v>
      </c>
      <c r="BG25" s="20">
        <v>38875.210657250624</v>
      </c>
      <c r="BH25" s="20">
        <v>38888.472505091653</v>
      </c>
      <c r="BI25" s="20"/>
      <c r="BJ25" s="20"/>
      <c r="BK25" s="20"/>
      <c r="BL25" s="20"/>
      <c r="BM25" s="20"/>
      <c r="BN25" s="20">
        <v>41692.504953957337</v>
      </c>
      <c r="BO25" s="20"/>
      <c r="BP25" s="20"/>
      <c r="BQ25" s="20"/>
      <c r="BR25" s="20"/>
      <c r="BS25" s="20">
        <v>38875.210657250624</v>
      </c>
      <c r="BT25" s="20">
        <v>38842.878120411166</v>
      </c>
      <c r="BU25" s="20"/>
      <c r="BV25" s="20"/>
      <c r="BW25" s="20"/>
      <c r="BX25" s="20"/>
      <c r="BY25" s="20"/>
      <c r="BZ25" s="20"/>
      <c r="CA25" s="20"/>
      <c r="CB25" s="20"/>
      <c r="CC25" s="20"/>
      <c r="CD25" s="20">
        <v>106.88123141028863</v>
      </c>
      <c r="CE25" s="20">
        <v>107.66848605812442</v>
      </c>
      <c r="CF25" s="20">
        <v>25.291067725744007</v>
      </c>
      <c r="CG25" s="20"/>
      <c r="CH25" s="20">
        <v>27.59661528494593</v>
      </c>
      <c r="CI25" s="20">
        <v>32.463270000037291</v>
      </c>
      <c r="CJ25" s="20">
        <v>8.5499413980158465</v>
      </c>
      <c r="CK25" s="20"/>
      <c r="CL25" s="19">
        <v>6.6494245921904019E-2</v>
      </c>
      <c r="CM25" s="19">
        <v>8.3337287284712125E-2</v>
      </c>
      <c r="CN25" s="19">
        <v>2.1996347593694576E-2</v>
      </c>
      <c r="CO25" s="19"/>
      <c r="CP25" s="19">
        <v>0.25753110707415472</v>
      </c>
      <c r="CQ25" s="19">
        <v>0.27639851296944612</v>
      </c>
      <c r="CR25" s="19">
        <v>6.5066073650544176E-2</v>
      </c>
      <c r="CS25" s="19"/>
      <c r="CT25" s="86">
        <v>1528000</v>
      </c>
      <c r="CU25" s="86">
        <v>2364740</v>
      </c>
      <c r="CV25" s="86">
        <v>2368540</v>
      </c>
      <c r="CW25" s="86"/>
      <c r="CX25" s="20">
        <v>1788400</v>
      </c>
      <c r="CY25" s="20">
        <v>2435040</v>
      </c>
      <c r="CZ25" s="20">
        <v>2530420</v>
      </c>
      <c r="DA25" s="20"/>
      <c r="DB25" s="20">
        <v>1699796.7213114754</v>
      </c>
      <c r="DC25" s="20">
        <v>2410593.3333333335</v>
      </c>
      <c r="DD25" s="20">
        <v>2438755.5555555555</v>
      </c>
      <c r="DE25" s="20"/>
      <c r="DF25" s="20">
        <v>1728400</v>
      </c>
      <c r="DG25" s="20">
        <v>2422120</v>
      </c>
      <c r="DH25" s="20">
        <v>2386780</v>
      </c>
      <c r="DI25" s="20"/>
      <c r="DJ25" s="20">
        <v>1788400</v>
      </c>
      <c r="DK25" s="20"/>
      <c r="DL25" s="20"/>
      <c r="DM25" s="20"/>
      <c r="DN25" s="20"/>
      <c r="DO25" s="20">
        <v>2422120</v>
      </c>
      <c r="DP25" s="20"/>
      <c r="DQ25" s="20"/>
      <c r="DR25" s="20"/>
      <c r="DS25" s="20"/>
      <c r="DT25" s="20">
        <v>2512940</v>
      </c>
      <c r="DU25" s="20"/>
      <c r="DV25" s="20"/>
      <c r="DW25" s="20"/>
      <c r="DX25" s="20"/>
      <c r="DY25" s="20"/>
      <c r="DZ25" s="20"/>
      <c r="EA25" s="20"/>
      <c r="EB25" s="20"/>
      <c r="EC25" s="20"/>
      <c r="ED25" s="20">
        <v>74374.677516865282</v>
      </c>
      <c r="EE25" s="20">
        <v>22899.389432114494</v>
      </c>
      <c r="EF25" s="20">
        <v>69727.676835137696</v>
      </c>
      <c r="EG25" s="20"/>
      <c r="EH25" s="20">
        <v>19203.459160157763</v>
      </c>
      <c r="EI25" s="20">
        <v>6904.4256976866718</v>
      </c>
      <c r="EJ25" s="20">
        <v>23572.257099820657</v>
      </c>
      <c r="EK25" s="20"/>
      <c r="EL25" s="19">
        <v>1.1297503354013629</v>
      </c>
      <c r="EM25" s="19">
        <v>0.28642017723243812</v>
      </c>
      <c r="EN25" s="19">
        <v>0.96656907848440887</v>
      </c>
      <c r="EO25" s="20"/>
      <c r="EP25" s="19">
        <v>4.3755042343817223</v>
      </c>
      <c r="EQ25" s="19">
        <v>0.94994826026709167</v>
      </c>
      <c r="ER25" s="19">
        <v>2.8591498920954188</v>
      </c>
      <c r="ES25" s="20"/>
      <c r="ET25" s="21">
        <v>9.5890410958904102</v>
      </c>
      <c r="EU25" s="21">
        <v>9.6680842380592402</v>
      </c>
      <c r="EV25" s="21">
        <v>7.042253521126761</v>
      </c>
      <c r="EW25" s="21"/>
      <c r="EX25" s="21">
        <v>9.5890410958904102</v>
      </c>
      <c r="EY25" s="21">
        <v>7.042253521126761</v>
      </c>
      <c r="EZ25" s="21">
        <v>7.042253521126761</v>
      </c>
      <c r="FA25" s="21"/>
      <c r="FB25" s="21">
        <v>10.940405562530252</v>
      </c>
      <c r="FC25" s="21">
        <v>7.4099686374738001</v>
      </c>
      <c r="FD25" s="21">
        <v>6.2477478602615166</v>
      </c>
      <c r="FE25" s="21"/>
      <c r="FF25" s="19">
        <v>0</v>
      </c>
      <c r="FG25" s="19">
        <v>2.4530786960816595</v>
      </c>
      <c r="FH25" s="19">
        <v>0</v>
      </c>
      <c r="FI25" s="19"/>
      <c r="FJ25" s="19">
        <v>0</v>
      </c>
      <c r="FK25" s="19">
        <v>0</v>
      </c>
      <c r="FL25" s="19">
        <v>0</v>
      </c>
      <c r="FM25" s="19"/>
      <c r="FN25" s="19">
        <v>0.82104453925481735</v>
      </c>
      <c r="FO25" s="19">
        <v>6.2386564138353369E-2</v>
      </c>
      <c r="FP25" s="19">
        <v>-0.27001791707674122</v>
      </c>
      <c r="FQ25" s="19"/>
      <c r="FR25" s="87">
        <v>21</v>
      </c>
      <c r="FS25" s="87">
        <v>10</v>
      </c>
      <c r="FT25" s="87">
        <v>8</v>
      </c>
      <c r="FU25" s="87">
        <v>3</v>
      </c>
      <c r="FV25" s="87"/>
      <c r="FW25" s="87">
        <v>1107.1299999999999</v>
      </c>
      <c r="FX25" s="87">
        <v>401.73999999999995</v>
      </c>
      <c r="FY25" s="86">
        <v>506.08000000000004</v>
      </c>
      <c r="FZ25" s="86">
        <v>199.31</v>
      </c>
      <c r="GA25" s="86"/>
      <c r="GB25" s="86">
        <v>42874420</v>
      </c>
      <c r="GC25" s="86">
        <v>16069600</v>
      </c>
      <c r="GD25" s="86">
        <v>19231040</v>
      </c>
      <c r="GE25" s="86">
        <v>7573780</v>
      </c>
      <c r="GF25" s="86"/>
      <c r="GG25" s="18"/>
      <c r="GH25" s="18"/>
      <c r="GI25" s="18"/>
      <c r="GJ25" s="18"/>
      <c r="GK25" s="16">
        <v>42627</v>
      </c>
      <c r="GL25" s="16">
        <v>43738</v>
      </c>
      <c r="GM25" s="20">
        <v>3251173</v>
      </c>
      <c r="GN25" s="20">
        <v>6981030</v>
      </c>
      <c r="GO25" s="6">
        <v>3729857</v>
      </c>
      <c r="GP25" s="7" t="s">
        <v>80</v>
      </c>
      <c r="GQ25" s="20">
        <v>299959500</v>
      </c>
      <c r="GR25" s="20">
        <v>309764320</v>
      </c>
      <c r="GS25" s="22">
        <v>21038472.222222224</v>
      </c>
      <c r="GT25" s="20">
        <v>42874420</v>
      </c>
      <c r="GU25" s="22">
        <v>31279.458004720131</v>
      </c>
      <c r="GV25" s="20">
        <v>1528000</v>
      </c>
      <c r="GW25" s="20">
        <v>2308120</v>
      </c>
      <c r="GX25" s="20">
        <v>2512940</v>
      </c>
      <c r="GY25" s="20"/>
      <c r="GZ25" s="20">
        <v>1740400</v>
      </c>
      <c r="HA25" s="20">
        <v>2435040</v>
      </c>
      <c r="HB25" s="20">
        <v>2530420</v>
      </c>
      <c r="HC25" s="20"/>
      <c r="HD25" s="20">
        <v>1606960</v>
      </c>
      <c r="HE25" s="20">
        <v>2403880</v>
      </c>
      <c r="HF25" s="20">
        <v>2524593.3333333335</v>
      </c>
      <c r="HG25" s="20"/>
      <c r="HH25" s="20">
        <v>1592200</v>
      </c>
      <c r="HI25" s="20">
        <v>2422120</v>
      </c>
      <c r="HJ25" s="20">
        <v>2530420</v>
      </c>
      <c r="HK25" s="20"/>
      <c r="HL25" s="23">
        <v>38.200000000000003</v>
      </c>
      <c r="HM25" s="23">
        <v>60.74</v>
      </c>
      <c r="HN25" s="23">
        <v>66.13</v>
      </c>
      <c r="HO25" s="23"/>
      <c r="HP25" s="23">
        <v>43.51</v>
      </c>
      <c r="HQ25" s="23">
        <v>64.08</v>
      </c>
      <c r="HR25" s="23">
        <v>66.59</v>
      </c>
      <c r="HS25" s="23"/>
      <c r="HT25" s="19">
        <v>40.173999999999992</v>
      </c>
      <c r="HU25" s="19">
        <v>63.260000000000005</v>
      </c>
      <c r="HV25" s="20">
        <v>66.436666666666667</v>
      </c>
      <c r="HW25" s="19"/>
      <c r="HX25" s="19">
        <v>39.805</v>
      </c>
      <c r="HY25" s="19">
        <v>63.74</v>
      </c>
      <c r="HZ25" s="19">
        <v>66.59</v>
      </c>
      <c r="IA25" s="23"/>
    </row>
    <row r="26" spans="1:235" ht="15.75" x14ac:dyDescent="0.25">
      <c r="A26" s="14" t="s">
        <v>81</v>
      </c>
      <c r="B26" s="15" t="s">
        <v>115</v>
      </c>
      <c r="C26" s="16" t="s">
        <v>72</v>
      </c>
      <c r="D26" s="16" t="s">
        <v>73</v>
      </c>
      <c r="E26" s="16" t="s">
        <v>74</v>
      </c>
      <c r="F26" s="16" t="s">
        <v>105</v>
      </c>
      <c r="G26" s="17">
        <v>25</v>
      </c>
      <c r="H26" s="18">
        <v>1</v>
      </c>
      <c r="I26" s="19">
        <v>448</v>
      </c>
      <c r="J26" s="19">
        <v>249</v>
      </c>
      <c r="K26" s="19">
        <v>124</v>
      </c>
      <c r="L26" s="19">
        <v>75</v>
      </c>
      <c r="M26" s="19"/>
      <c r="N26" s="19">
        <v>22403.724999999973</v>
      </c>
      <c r="O26" s="19">
        <v>10051.419999999962</v>
      </c>
      <c r="P26" s="19">
        <v>7574.1800000000094</v>
      </c>
      <c r="Q26" s="19">
        <v>4778.1250000000027</v>
      </c>
      <c r="R26" s="19"/>
      <c r="S26" s="19">
        <v>109</v>
      </c>
      <c r="T26" s="19">
        <v>47</v>
      </c>
      <c r="U26" s="19">
        <v>33</v>
      </c>
      <c r="V26" s="19">
        <v>29</v>
      </c>
      <c r="W26" s="19"/>
      <c r="X26" s="19">
        <v>5778.15</v>
      </c>
      <c r="Y26" s="19">
        <v>1923.8950000000002</v>
      </c>
      <c r="Z26" s="19">
        <v>2039.3400000000008</v>
      </c>
      <c r="AA26" s="19">
        <v>1814.9149999999991</v>
      </c>
      <c r="AB26" s="19"/>
      <c r="AC26" s="20">
        <v>233821970</v>
      </c>
      <c r="AD26" s="20">
        <v>81847070</v>
      </c>
      <c r="AE26" s="20">
        <v>80498495</v>
      </c>
      <c r="AF26" s="20">
        <v>71476405</v>
      </c>
      <c r="AG26" s="20"/>
      <c r="AH26" s="19">
        <v>36.765000000000001</v>
      </c>
      <c r="AI26" s="19">
        <v>60.129999999999995</v>
      </c>
      <c r="AJ26" s="19">
        <v>60.894999999999996</v>
      </c>
      <c r="AK26" s="19"/>
      <c r="AL26" s="19">
        <v>42.895000000000003</v>
      </c>
      <c r="AM26" s="19">
        <v>62.644999999999996</v>
      </c>
      <c r="AN26" s="19">
        <v>64.694999999999993</v>
      </c>
      <c r="AO26" s="19"/>
      <c r="AP26" s="19">
        <v>40.933936170212768</v>
      </c>
      <c r="AQ26" s="19">
        <v>61.798181818181845</v>
      </c>
      <c r="AR26" s="19">
        <v>62.58327586206893</v>
      </c>
      <c r="AS26" s="19"/>
      <c r="AT26" s="20">
        <v>42428.588417172083</v>
      </c>
      <c r="AU26" s="20">
        <v>39381.913959613696</v>
      </c>
      <c r="AV26" s="20">
        <v>39353.968621995518</v>
      </c>
      <c r="AW26" s="20"/>
      <c r="AX26" s="20">
        <v>42734.817577806265</v>
      </c>
      <c r="AY26" s="20">
        <v>39844.586728754366</v>
      </c>
      <c r="AZ26" s="20">
        <v>39407.258395598983</v>
      </c>
      <c r="BA26" s="20"/>
      <c r="BB26" s="20">
        <v>42541.228422964588</v>
      </c>
      <c r="BC26" s="20">
        <v>39474.171371609744</v>
      </c>
      <c r="BD26" s="20">
        <v>39383.494756878194</v>
      </c>
      <c r="BE26" s="20"/>
      <c r="BF26" s="20">
        <v>42507.088194705815</v>
      </c>
      <c r="BG26" s="20">
        <v>39386.726586951285</v>
      </c>
      <c r="BH26" s="20">
        <v>39400.162932790226</v>
      </c>
      <c r="BI26" s="20"/>
      <c r="BJ26" s="20"/>
      <c r="BK26" s="20"/>
      <c r="BL26" s="20"/>
      <c r="BM26" s="20"/>
      <c r="BN26" s="20">
        <v>42734.817577806265</v>
      </c>
      <c r="BO26" s="20"/>
      <c r="BP26" s="20"/>
      <c r="BQ26" s="20"/>
      <c r="BR26" s="20"/>
      <c r="BS26" s="20">
        <v>39386.726586951285</v>
      </c>
      <c r="BT26" s="20">
        <v>39353.968621995518</v>
      </c>
      <c r="BU26" s="20"/>
      <c r="BV26" s="20"/>
      <c r="BW26" s="20"/>
      <c r="BX26" s="20"/>
      <c r="BY26" s="20"/>
      <c r="BZ26" s="20"/>
      <c r="CA26" s="20"/>
      <c r="CB26" s="20"/>
      <c r="CC26" s="20"/>
      <c r="CD26" s="20">
        <v>109.09961115401597</v>
      </c>
      <c r="CE26" s="20">
        <v>115.07277256215576</v>
      </c>
      <c r="CF26" s="20">
        <v>25.392218692433644</v>
      </c>
      <c r="CG26" s="20"/>
      <c r="CH26" s="20">
        <v>32.171720168573501</v>
      </c>
      <c r="CI26" s="20">
        <v>40.684368904318809</v>
      </c>
      <c r="CJ26" s="20">
        <v>9.5973565566207313</v>
      </c>
      <c r="CK26" s="20"/>
      <c r="CL26" s="19">
        <v>7.5624802952814069E-2</v>
      </c>
      <c r="CM26" s="19">
        <v>0.10306579591327267</v>
      </c>
      <c r="CN26" s="19">
        <v>2.4368981513365025E-2</v>
      </c>
      <c r="CO26" s="19"/>
      <c r="CP26" s="19">
        <v>0.25645618426740557</v>
      </c>
      <c r="CQ26" s="19">
        <v>0.29151409279465545</v>
      </c>
      <c r="CR26" s="19">
        <v>6.447426478829428E-2</v>
      </c>
      <c r="CS26" s="19"/>
      <c r="CT26" s="20">
        <v>1566200</v>
      </c>
      <c r="CU26" s="20">
        <v>2395855</v>
      </c>
      <c r="CV26" s="20">
        <v>2399705</v>
      </c>
      <c r="CW26" s="20"/>
      <c r="CX26" s="20">
        <v>1833110</v>
      </c>
      <c r="CY26" s="20">
        <v>2467080</v>
      </c>
      <c r="CZ26" s="20">
        <v>2546005</v>
      </c>
      <c r="DA26" s="20"/>
      <c r="DB26" s="20">
        <v>1741427.0212765958</v>
      </c>
      <c r="DC26" s="20">
        <v>2439348.3333333335</v>
      </c>
      <c r="DD26" s="20">
        <v>2464703.6206896552</v>
      </c>
      <c r="DE26" s="20"/>
      <c r="DF26" s="20">
        <v>1771610</v>
      </c>
      <c r="DG26" s="20">
        <v>2453990</v>
      </c>
      <c r="DH26" s="20">
        <v>2418185</v>
      </c>
      <c r="DI26" s="20"/>
      <c r="DJ26" s="20">
        <v>1833110</v>
      </c>
      <c r="DK26" s="20"/>
      <c r="DL26" s="20"/>
      <c r="DM26" s="20"/>
      <c r="DN26" s="20"/>
      <c r="DO26" s="20">
        <v>2453990</v>
      </c>
      <c r="DP26" s="20"/>
      <c r="DQ26" s="20"/>
      <c r="DR26" s="20"/>
      <c r="DS26" s="20"/>
      <c r="DT26" s="20">
        <v>2546005</v>
      </c>
      <c r="DU26" s="20"/>
      <c r="DV26" s="20"/>
      <c r="DW26" s="20"/>
      <c r="DX26" s="20"/>
      <c r="DY26" s="20"/>
      <c r="DZ26" s="20"/>
      <c r="EA26" s="20"/>
      <c r="EB26" s="20"/>
      <c r="EC26" s="20"/>
      <c r="ED26" s="20">
        <v>78279.921016903041</v>
      </c>
      <c r="EE26" s="20">
        <v>24357.238229459988</v>
      </c>
      <c r="EF26" s="20">
        <v>69876.179454606783</v>
      </c>
      <c r="EG26" s="20"/>
      <c r="EH26" s="20">
        <v>23083.489364766057</v>
      </c>
      <c r="EI26" s="20">
        <v>8611.5841615136869</v>
      </c>
      <c r="EJ26" s="20">
        <v>26410.713343458643</v>
      </c>
      <c r="EK26" s="20"/>
      <c r="EL26" s="19">
        <v>1.3255502000792512</v>
      </c>
      <c r="EM26" s="19">
        <v>0.35302806261154529</v>
      </c>
      <c r="EN26" s="19">
        <v>1.0715573719191678</v>
      </c>
      <c r="EO26" s="20"/>
      <c r="EP26" s="19">
        <v>4.4951594330676015</v>
      </c>
      <c r="EQ26" s="19">
        <v>0.99851414808709105</v>
      </c>
      <c r="ER26" s="19">
        <v>2.8350743216360654</v>
      </c>
      <c r="ES26" s="20"/>
      <c r="ET26" s="21">
        <v>12.328767123287671</v>
      </c>
      <c r="EU26" s="21">
        <v>11.111085346454757</v>
      </c>
      <c r="EV26" s="21">
        <v>8.4507042253521121</v>
      </c>
      <c r="EW26" s="21"/>
      <c r="EX26" s="21">
        <v>12.328767123287671</v>
      </c>
      <c r="EY26" s="21">
        <v>8.4507042253521121</v>
      </c>
      <c r="EZ26" s="21">
        <v>7.7015328190799703</v>
      </c>
      <c r="FA26" s="21"/>
      <c r="FB26" s="21">
        <v>13.657484789660931</v>
      </c>
      <c r="FC26" s="21">
        <v>8.6912190273517655</v>
      </c>
      <c r="FD26" s="21">
        <v>7.3782110899809172</v>
      </c>
      <c r="FE26" s="21"/>
      <c r="FF26" s="19">
        <v>2.5</v>
      </c>
      <c r="FG26" s="19">
        <v>1.3157894736842104</v>
      </c>
      <c r="FH26" s="19">
        <v>1.3157894736842104</v>
      </c>
      <c r="FI26" s="19"/>
      <c r="FJ26" s="19">
        <v>2.5</v>
      </c>
      <c r="FK26" s="19">
        <v>1.3157894736842104</v>
      </c>
      <c r="FL26" s="19">
        <v>0.61590565992997215</v>
      </c>
      <c r="FM26" s="19"/>
      <c r="FN26" s="19">
        <v>2.4491340313329113</v>
      </c>
      <c r="FO26" s="19">
        <v>1.1928598491657654</v>
      </c>
      <c r="FP26" s="19">
        <v>1.0639879456138703</v>
      </c>
      <c r="FQ26" s="19"/>
      <c r="FR26" s="19">
        <v>33</v>
      </c>
      <c r="FS26" s="19">
        <v>14</v>
      </c>
      <c r="FT26" s="19">
        <v>12</v>
      </c>
      <c r="FU26" s="19">
        <v>7</v>
      </c>
      <c r="FV26" s="19"/>
      <c r="FW26" s="19">
        <v>1813.5700000000002</v>
      </c>
      <c r="FX26" s="19">
        <v>595.92000000000007</v>
      </c>
      <c r="FY26" s="20">
        <v>763.78000000000009</v>
      </c>
      <c r="FZ26" s="20">
        <v>453.87</v>
      </c>
      <c r="GA26" s="20"/>
      <c r="GB26" s="20">
        <v>70107500</v>
      </c>
      <c r="GC26" s="20">
        <v>23836800</v>
      </c>
      <c r="GD26" s="20">
        <v>29023640</v>
      </c>
      <c r="GE26" s="20">
        <v>17247060</v>
      </c>
      <c r="GF26" s="20"/>
      <c r="GG26" s="18"/>
      <c r="GH26" s="18"/>
      <c r="GI26" s="18"/>
      <c r="GJ26" s="18"/>
      <c r="GK26" s="16">
        <v>42627</v>
      </c>
      <c r="GL26" s="16">
        <v>43738</v>
      </c>
      <c r="GM26" s="20">
        <v>3251173</v>
      </c>
      <c r="GN26" s="20">
        <v>6981030</v>
      </c>
      <c r="GO26" s="6">
        <v>3729857</v>
      </c>
      <c r="GP26" s="7" t="s">
        <v>80</v>
      </c>
      <c r="GQ26" s="20">
        <v>233821970</v>
      </c>
      <c r="GR26" s="20">
        <v>241403955</v>
      </c>
      <c r="GS26" s="22">
        <v>21038472.222222224</v>
      </c>
      <c r="GT26" s="20">
        <v>70107500</v>
      </c>
      <c r="GU26" s="22">
        <v>31279.458004720131</v>
      </c>
      <c r="GV26" s="20">
        <v>1582400</v>
      </c>
      <c r="GW26" s="20">
        <v>2395520</v>
      </c>
      <c r="GX26" s="20">
        <v>2386780</v>
      </c>
      <c r="GY26" s="20"/>
      <c r="GZ26" s="20">
        <v>1788400</v>
      </c>
      <c r="HA26" s="20">
        <v>2435040</v>
      </c>
      <c r="HB26" s="20">
        <v>2530420</v>
      </c>
      <c r="HC26" s="20"/>
      <c r="HD26" s="20">
        <v>1702628.5714285714</v>
      </c>
      <c r="HE26" s="20">
        <v>2418636.6666666665</v>
      </c>
      <c r="HF26" s="20">
        <v>2463865.7142857141</v>
      </c>
      <c r="HG26" s="20"/>
      <c r="HH26" s="20">
        <v>1729600</v>
      </c>
      <c r="HI26" s="20">
        <v>2422120</v>
      </c>
      <c r="HJ26" s="20">
        <v>2512940</v>
      </c>
      <c r="HK26" s="20"/>
      <c r="HL26" s="23">
        <v>39.56</v>
      </c>
      <c r="HM26" s="23">
        <v>63.04</v>
      </c>
      <c r="HN26" s="23">
        <v>62.81</v>
      </c>
      <c r="HO26" s="23"/>
      <c r="HP26" s="23">
        <v>44.71</v>
      </c>
      <c r="HQ26" s="23">
        <v>64.08</v>
      </c>
      <c r="HR26" s="23">
        <v>66.59</v>
      </c>
      <c r="HS26" s="23"/>
      <c r="HT26" s="19">
        <v>42.565714285714293</v>
      </c>
      <c r="HU26" s="19">
        <v>63.648333333333341</v>
      </c>
      <c r="HV26" s="20">
        <v>64.838571428571427</v>
      </c>
      <c r="HW26" s="19"/>
      <c r="HX26" s="19">
        <v>43.239999999999995</v>
      </c>
      <c r="HY26" s="19">
        <v>63.74</v>
      </c>
      <c r="HZ26" s="19">
        <v>66.13</v>
      </c>
      <c r="IA26" s="23"/>
    </row>
    <row r="27" spans="1:235" ht="16.5" customHeight="1" x14ac:dyDescent="0.25">
      <c r="A27" s="60" t="s">
        <v>91</v>
      </c>
      <c r="B27" s="59" t="s">
        <v>98</v>
      </c>
      <c r="C27" s="59"/>
      <c r="D27" s="59"/>
      <c r="E27" s="59"/>
      <c r="F27" s="59" t="s">
        <v>88</v>
      </c>
      <c r="G27" s="58" t="s">
        <v>87</v>
      </c>
      <c r="H27" s="42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3"/>
      <c r="AD27" s="43"/>
      <c r="AE27" s="43"/>
      <c r="AF27" s="43"/>
      <c r="AG27" s="43"/>
      <c r="AH27" s="41"/>
      <c r="AI27" s="41"/>
      <c r="AJ27" s="41"/>
      <c r="AK27" s="41"/>
      <c r="AL27" s="44"/>
      <c r="AM27" s="44"/>
      <c r="AN27" s="44"/>
      <c r="AO27" s="44"/>
      <c r="AP27" s="44"/>
      <c r="AQ27" s="44"/>
      <c r="AR27" s="44"/>
      <c r="AS27" s="44"/>
      <c r="AT27" s="45"/>
      <c r="AU27" s="45"/>
      <c r="AV27" s="45"/>
      <c r="AW27" s="45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4"/>
      <c r="CM27" s="44"/>
      <c r="CN27" s="44"/>
      <c r="CO27" s="44"/>
      <c r="CP27" s="44"/>
      <c r="CQ27" s="44"/>
      <c r="CR27" s="44"/>
      <c r="CS27" s="44"/>
      <c r="CT27" s="45"/>
      <c r="CU27" s="45"/>
      <c r="CV27" s="45"/>
      <c r="CW27" s="45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7"/>
      <c r="DM27" s="48"/>
      <c r="DN27" s="48"/>
      <c r="DO27" s="46"/>
      <c r="DP27" s="46"/>
      <c r="DQ27" s="48"/>
      <c r="DR27" s="47"/>
      <c r="DS27" s="48"/>
      <c r="DT27" s="46"/>
      <c r="DU27" s="46"/>
      <c r="DV27" s="48"/>
      <c r="DW27" s="48"/>
      <c r="DX27" s="47"/>
      <c r="DY27" s="46"/>
      <c r="DZ27" s="46"/>
      <c r="EA27" s="47"/>
      <c r="EB27" s="48"/>
      <c r="EC27" s="48"/>
      <c r="ED27" s="46"/>
      <c r="EE27" s="46"/>
      <c r="EF27" s="46"/>
      <c r="EG27" s="46"/>
      <c r="EH27" s="46"/>
      <c r="EI27" s="46"/>
      <c r="EJ27" s="46"/>
      <c r="EK27" s="46"/>
      <c r="EL27" s="44"/>
      <c r="EM27" s="44"/>
      <c r="EN27" s="44"/>
      <c r="EO27" s="44"/>
      <c r="EP27" s="44"/>
      <c r="EQ27" s="44"/>
      <c r="ER27" s="44"/>
      <c r="ES27" s="44"/>
      <c r="ET27" s="255" t="s">
        <v>15</v>
      </c>
      <c r="EU27" s="256"/>
      <c r="EV27" s="256"/>
      <c r="EW27" s="256"/>
      <c r="EX27" s="256"/>
      <c r="EY27" s="256"/>
      <c r="EZ27" s="256"/>
      <c r="FA27" s="256"/>
      <c r="FB27" s="256"/>
      <c r="FC27" s="256"/>
      <c r="FD27" s="256"/>
      <c r="FE27" s="257"/>
      <c r="FF27" s="258" t="s">
        <v>102</v>
      </c>
      <c r="FG27" s="259"/>
      <c r="FH27" s="259"/>
      <c r="FI27" s="259"/>
      <c r="FJ27" s="259"/>
      <c r="FK27" s="259"/>
      <c r="FL27" s="259"/>
      <c r="FM27" s="259"/>
      <c r="FN27" s="259"/>
      <c r="FO27" s="259"/>
      <c r="FP27" s="259"/>
      <c r="FQ27" s="260"/>
      <c r="FR27" s="52">
        <f>SUM(FR20:FR26)</f>
        <v>356</v>
      </c>
      <c r="FS27" s="147">
        <f t="shared" ref="FS27:FU27" si="10">SUM(FS20:FS26)</f>
        <v>210</v>
      </c>
      <c r="FT27" s="147">
        <f t="shared" si="10"/>
        <v>92</v>
      </c>
      <c r="FU27" s="147">
        <f t="shared" si="10"/>
        <v>54</v>
      </c>
      <c r="FV27" s="79"/>
      <c r="FW27" s="147">
        <f t="shared" ref="FW27:FZ27" si="11">SUM(FW20:FW26)</f>
        <v>18074.72</v>
      </c>
      <c r="FX27" s="147">
        <f>SUM(FX20:FX26)</f>
        <v>8763.6200000000026</v>
      </c>
      <c r="FY27" s="147">
        <f t="shared" si="11"/>
        <v>5750.0799999999972</v>
      </c>
      <c r="FZ27" s="147">
        <f t="shared" si="11"/>
        <v>3561.02</v>
      </c>
      <c r="GA27" s="79"/>
      <c r="GB27" s="53">
        <f>SUM(GB20:GB26)</f>
        <v>663489180</v>
      </c>
      <c r="GC27" s="53">
        <f t="shared" ref="GC27:GD27" si="12">SUM(GC20:GC26)</f>
        <v>326039850</v>
      </c>
      <c r="GD27" s="53">
        <f t="shared" si="12"/>
        <v>208627280</v>
      </c>
      <c r="GE27" s="53">
        <f>SUM(GE20:GE26)</f>
        <v>128822050</v>
      </c>
      <c r="GF27" s="53"/>
      <c r="GG27" s="154" t="s">
        <v>18</v>
      </c>
      <c r="GH27" s="155"/>
      <c r="GI27" s="155"/>
      <c r="GJ27" s="156"/>
      <c r="GK27" s="54"/>
      <c r="GL27" s="54"/>
      <c r="GM27" s="46"/>
      <c r="GN27" s="46"/>
      <c r="GO27" s="47"/>
      <c r="GP27" s="55"/>
      <c r="GQ27" s="56"/>
      <c r="GR27" s="56"/>
      <c r="GS27" s="56"/>
      <c r="GT27" s="56"/>
      <c r="GU27" s="56"/>
      <c r="GV27" s="56"/>
      <c r="GW27" s="56"/>
      <c r="GX27" s="56"/>
      <c r="GY27" s="56"/>
      <c r="GZ27" s="56"/>
      <c r="HA27" s="56"/>
      <c r="HB27" s="56"/>
      <c r="HC27" s="56"/>
      <c r="HD27" s="56">
        <f>AVERAGE(HD20:HD26)</f>
        <v>1587125.3665520742</v>
      </c>
      <c r="HE27" s="56">
        <f t="shared" ref="HE27:HF27" si="13">AVERAGE(HE20:HE26)</f>
        <v>2300889.6770584485</v>
      </c>
      <c r="HF27" s="56">
        <f t="shared" si="13"/>
        <v>2416180.0771796643</v>
      </c>
      <c r="HG27" s="56"/>
      <c r="HH27" s="56"/>
      <c r="HI27" s="56"/>
      <c r="HJ27" s="56"/>
      <c r="HK27" s="56"/>
      <c r="HL27" s="57"/>
      <c r="HM27" s="57"/>
      <c r="HN27" s="57"/>
      <c r="HO27" s="57"/>
      <c r="HP27" s="57"/>
      <c r="HQ27" s="57"/>
      <c r="HR27" s="57"/>
      <c r="HS27" s="57"/>
      <c r="HT27" s="57">
        <f>AVERAGE(HT20:HT26)</f>
        <v>41.693821383497344</v>
      </c>
      <c r="HU27" s="57">
        <f t="shared" ref="HU27:HV27" si="14">AVERAGE(HU20:HU26)</f>
        <v>62.777555263576993</v>
      </c>
      <c r="HV27" s="57">
        <f t="shared" si="14"/>
        <v>65.909386703473658</v>
      </c>
      <c r="HW27" s="57"/>
      <c r="HX27" s="57"/>
      <c r="HY27" s="57"/>
      <c r="HZ27" s="57"/>
      <c r="IA27" s="57"/>
    </row>
    <row r="28" spans="1:235" ht="15.75" x14ac:dyDescent="0.25">
      <c r="A28" s="14" t="s">
        <v>82</v>
      </c>
      <c r="B28" s="15" t="s">
        <v>71</v>
      </c>
      <c r="C28" s="16" t="s">
        <v>72</v>
      </c>
      <c r="D28" s="16" t="s">
        <v>73</v>
      </c>
      <c r="E28" s="16" t="s">
        <v>74</v>
      </c>
      <c r="F28" s="16" t="s">
        <v>99</v>
      </c>
      <c r="G28" s="17">
        <v>18</v>
      </c>
      <c r="H28" s="18">
        <v>1</v>
      </c>
      <c r="I28" s="19">
        <v>204</v>
      </c>
      <c r="J28" s="19">
        <v>102</v>
      </c>
      <c r="K28" s="19">
        <v>34</v>
      </c>
      <c r="L28" s="19">
        <v>68</v>
      </c>
      <c r="M28" s="19"/>
      <c r="N28" s="19">
        <v>14774.200000000013</v>
      </c>
      <c r="O28" s="19">
        <v>5275.8000000000038</v>
      </c>
      <c r="P28" s="19">
        <v>2866.2000000000012</v>
      </c>
      <c r="Q28" s="19">
        <v>6632.200000000008</v>
      </c>
      <c r="R28" s="19"/>
      <c r="S28" s="19">
        <v>41</v>
      </c>
      <c r="T28" s="19">
        <v>20</v>
      </c>
      <c r="U28" s="19">
        <v>2</v>
      </c>
      <c r="V28" s="19">
        <v>19</v>
      </c>
      <c r="W28" s="19"/>
      <c r="X28" s="19">
        <v>3063.2999999999993</v>
      </c>
      <c r="Y28" s="19">
        <v>1037.3999999999999</v>
      </c>
      <c r="Z28" s="19">
        <v>168.6</v>
      </c>
      <c r="AA28" s="19">
        <v>1857.2999999999993</v>
      </c>
      <c r="AB28" s="19"/>
      <c r="AC28" s="20">
        <v>192365000</v>
      </c>
      <c r="AD28" s="20">
        <v>68909100</v>
      </c>
      <c r="AE28" s="20">
        <v>10277600</v>
      </c>
      <c r="AF28" s="20">
        <v>113178300</v>
      </c>
      <c r="AG28" s="20"/>
      <c r="AH28" s="19">
        <v>48.5</v>
      </c>
      <c r="AI28" s="19">
        <v>84.3</v>
      </c>
      <c r="AJ28" s="19">
        <v>97.1</v>
      </c>
      <c r="AK28" s="19"/>
      <c r="AL28" s="19">
        <v>55.9</v>
      </c>
      <c r="AM28" s="19">
        <v>84.3</v>
      </c>
      <c r="AN28" s="19">
        <v>103.2</v>
      </c>
      <c r="AO28" s="19"/>
      <c r="AP28" s="19">
        <v>51.86999999999999</v>
      </c>
      <c r="AQ28" s="19">
        <v>84.3</v>
      </c>
      <c r="AR28" s="19">
        <v>97.75263157894733</v>
      </c>
      <c r="AS28" s="19"/>
      <c r="AT28" s="20">
        <v>62098.389982110915</v>
      </c>
      <c r="AU28" s="20">
        <v>59907.47330960854</v>
      </c>
      <c r="AV28" s="20">
        <v>52972.307692307695</v>
      </c>
      <c r="AW28" s="20"/>
      <c r="AX28" s="20">
        <v>71578.034682080921</v>
      </c>
      <c r="AY28" s="20">
        <v>62009.489916963226</v>
      </c>
      <c r="AZ28" s="20">
        <v>65501.54479917611</v>
      </c>
      <c r="BA28" s="20"/>
      <c r="BB28" s="20">
        <v>66452.604534922008</v>
      </c>
      <c r="BC28" s="20">
        <v>60958.481613285883</v>
      </c>
      <c r="BD28" s="20">
        <v>60946.216553965351</v>
      </c>
      <c r="BE28" s="20"/>
      <c r="BF28" s="20">
        <v>66479.919157457538</v>
      </c>
      <c r="BG28" s="20">
        <v>60958.481613285883</v>
      </c>
      <c r="BH28" s="20">
        <v>61801.025641025641</v>
      </c>
      <c r="BI28" s="20"/>
      <c r="BJ28" s="20"/>
      <c r="BK28" s="20"/>
      <c r="BL28" s="20"/>
      <c r="BM28" s="20"/>
      <c r="BN28" s="20">
        <v>67546.391752577314</v>
      </c>
      <c r="BO28" s="20"/>
      <c r="BP28" s="20"/>
      <c r="BQ28" s="20"/>
      <c r="BR28" s="20"/>
      <c r="BS28" s="20"/>
      <c r="BT28" s="20">
        <v>61801.025641025641</v>
      </c>
      <c r="BU28" s="20"/>
      <c r="BV28" s="20"/>
      <c r="BW28" s="20"/>
      <c r="BX28" s="20"/>
      <c r="BY28" s="20"/>
      <c r="BZ28" s="20"/>
      <c r="CA28" s="20"/>
      <c r="CB28" s="20"/>
      <c r="CC28" s="20"/>
      <c r="CD28" s="20">
        <v>2950.6187436583987</v>
      </c>
      <c r="CE28" s="20">
        <v>1486.3501972272391</v>
      </c>
      <c r="CF28" s="20">
        <v>3925.6650384515779</v>
      </c>
      <c r="CG28" s="20"/>
      <c r="CH28" s="20">
        <v>1353.8367288972529</v>
      </c>
      <c r="CI28" s="20">
        <v>2972.7003944544781</v>
      </c>
      <c r="CJ28" s="20">
        <v>1850.5762462373732</v>
      </c>
      <c r="CK28" s="20"/>
      <c r="CL28" s="19">
        <v>2.03729671451145</v>
      </c>
      <c r="CM28" s="19">
        <v>4.8765984909417082</v>
      </c>
      <c r="CN28" s="19">
        <v>3.0364087401533197</v>
      </c>
      <c r="CO28" s="19"/>
      <c r="CP28" s="19">
        <v>4.4401852482814226</v>
      </c>
      <c r="CQ28" s="19">
        <v>2.4382992454708541</v>
      </c>
      <c r="CR28" s="19">
        <v>6.4411956318495402</v>
      </c>
      <c r="CS28" s="19"/>
      <c r="CT28" s="20">
        <v>3016000</v>
      </c>
      <c r="CU28" s="20">
        <v>5050200</v>
      </c>
      <c r="CV28" s="20">
        <v>5164800</v>
      </c>
      <c r="CW28" s="20"/>
      <c r="CX28" s="20">
        <v>3714900</v>
      </c>
      <c r="CY28" s="20">
        <v>5227400</v>
      </c>
      <c r="CZ28" s="20">
        <v>6360200</v>
      </c>
      <c r="DA28" s="20"/>
      <c r="DB28" s="20">
        <v>3445455</v>
      </c>
      <c r="DC28" s="20">
        <v>5138800</v>
      </c>
      <c r="DD28" s="20">
        <v>5956752.6315789474</v>
      </c>
      <c r="DE28" s="20"/>
      <c r="DF28" s="20">
        <v>3501750</v>
      </c>
      <c r="DG28" s="20">
        <v>5138800</v>
      </c>
      <c r="DH28" s="20">
        <v>6059200</v>
      </c>
      <c r="DI28" s="20"/>
      <c r="DJ28" s="20">
        <v>3654000</v>
      </c>
      <c r="DK28" s="20"/>
      <c r="DL28" s="20"/>
      <c r="DM28" s="20"/>
      <c r="DN28" s="20"/>
      <c r="DO28" s="20"/>
      <c r="DP28" s="20"/>
      <c r="DQ28" s="20"/>
      <c r="DR28" s="20"/>
      <c r="DS28" s="20"/>
      <c r="DT28" s="20">
        <v>6059200</v>
      </c>
      <c r="DU28" s="20"/>
      <c r="DV28" s="20"/>
      <c r="DW28" s="20"/>
      <c r="DX28" s="20"/>
      <c r="DY28" s="20"/>
      <c r="DZ28" s="20"/>
      <c r="EA28" s="20"/>
      <c r="EB28" s="20"/>
      <c r="EC28" s="20"/>
      <c r="ED28" s="20">
        <v>238449.36012098094</v>
      </c>
      <c r="EE28" s="20">
        <v>125299.32162625622</v>
      </c>
      <c r="EF28" s="20">
        <v>376203.78102007578</v>
      </c>
      <c r="EG28" s="20"/>
      <c r="EH28" s="20">
        <v>109408.0698862414</v>
      </c>
      <c r="EI28" s="20">
        <v>250598.64325251244</v>
      </c>
      <c r="EJ28" s="20">
        <v>177344.16311154305</v>
      </c>
      <c r="EK28" s="20"/>
      <c r="EL28" s="19">
        <v>3.1754316885938549</v>
      </c>
      <c r="EM28" s="19">
        <v>4.8765984909417064</v>
      </c>
      <c r="EN28" s="19">
        <v>2.9771953626440033</v>
      </c>
      <c r="EO28" s="20"/>
      <c r="EP28" s="19">
        <v>6.920692916348667</v>
      </c>
      <c r="EQ28" s="19">
        <v>2.4382992454708532</v>
      </c>
      <c r="ER28" s="19">
        <v>6.3155850895281516</v>
      </c>
      <c r="ES28" s="20"/>
      <c r="ET28" s="21">
        <v>0</v>
      </c>
      <c r="EU28" s="21">
        <v>0</v>
      </c>
      <c r="EV28" s="21">
        <v>0</v>
      </c>
      <c r="EW28" s="21"/>
      <c r="EX28" s="21">
        <v>0</v>
      </c>
      <c r="EY28" s="21">
        <v>0</v>
      </c>
      <c r="EZ28" s="21">
        <v>0</v>
      </c>
      <c r="FA28" s="21"/>
      <c r="FB28" s="21">
        <v>0</v>
      </c>
      <c r="FC28" s="21">
        <v>0</v>
      </c>
      <c r="FD28" s="21">
        <v>-6.18493082695492E-6</v>
      </c>
      <c r="FE28" s="21"/>
      <c r="FF28" s="157" t="s">
        <v>96</v>
      </c>
      <c r="FG28" s="158"/>
      <c r="FH28" s="158"/>
      <c r="FI28" s="158"/>
      <c r="FJ28" s="158"/>
      <c r="FK28" s="158"/>
      <c r="FL28" s="158"/>
      <c r="FM28" s="158"/>
      <c r="FN28" s="158"/>
      <c r="FO28" s="158"/>
      <c r="FP28" s="158"/>
      <c r="FQ28" s="159"/>
      <c r="FR28" s="19">
        <v>163</v>
      </c>
      <c r="FS28" s="19">
        <v>82</v>
      </c>
      <c r="FT28" s="19">
        <v>32</v>
      </c>
      <c r="FU28" s="19">
        <v>49</v>
      </c>
      <c r="FV28" s="19"/>
      <c r="FW28" s="19">
        <v>12887</v>
      </c>
      <c r="FX28" s="19">
        <v>4773.9000000000024</v>
      </c>
      <c r="FY28" s="20">
        <v>2835.1999999999985</v>
      </c>
      <c r="FZ28" s="20">
        <v>5277.9</v>
      </c>
      <c r="GA28" s="20"/>
      <c r="GB28" s="20">
        <v>748606400</v>
      </c>
      <c r="GC28" s="20">
        <v>281700400</v>
      </c>
      <c r="GD28" s="20">
        <v>167276800</v>
      </c>
      <c r="GE28" s="20">
        <v>299629200</v>
      </c>
      <c r="GF28" s="20"/>
      <c r="GG28" s="18"/>
      <c r="GH28" s="18"/>
      <c r="GI28" s="18"/>
      <c r="GJ28" s="18"/>
      <c r="GK28" s="16">
        <v>42062</v>
      </c>
      <c r="GL28" s="16">
        <v>43431</v>
      </c>
      <c r="GM28" s="20">
        <v>198882000</v>
      </c>
      <c r="GN28" s="20">
        <v>166219000</v>
      </c>
      <c r="GO28" s="6">
        <v>-32663000</v>
      </c>
      <c r="GP28" s="7" t="s">
        <v>76</v>
      </c>
      <c r="GQ28" s="20">
        <v>192365000</v>
      </c>
      <c r="GR28" s="20">
        <v>205596600</v>
      </c>
      <c r="GS28" s="22">
        <v>23243400</v>
      </c>
      <c r="GT28" s="20">
        <v>748606400</v>
      </c>
      <c r="GU28" s="22">
        <v>33910.244044772611</v>
      </c>
      <c r="GV28" s="20">
        <v>3016000</v>
      </c>
      <c r="GW28" s="20">
        <v>5227400</v>
      </c>
      <c r="GX28" s="20">
        <v>5523300</v>
      </c>
      <c r="GY28" s="20"/>
      <c r="GZ28" s="20">
        <v>3714900</v>
      </c>
      <c r="HA28" s="20">
        <v>5227400</v>
      </c>
      <c r="HB28" s="20">
        <v>6360200</v>
      </c>
      <c r="HC28" s="20"/>
      <c r="HD28" s="20">
        <v>3435370.7317073173</v>
      </c>
      <c r="HE28" s="20">
        <v>5227400</v>
      </c>
      <c r="HF28" s="20">
        <v>6114881.6326530613</v>
      </c>
      <c r="HG28" s="20"/>
      <c r="HH28" s="20">
        <v>3310200</v>
      </c>
      <c r="HI28" s="20">
        <v>5227400</v>
      </c>
      <c r="HJ28" s="20">
        <v>6059200</v>
      </c>
      <c r="HK28" s="20"/>
      <c r="HL28" s="23">
        <v>52</v>
      </c>
      <c r="HM28" s="23">
        <v>88.6</v>
      </c>
      <c r="HN28" s="23">
        <v>107.2</v>
      </c>
      <c r="HO28" s="23"/>
      <c r="HP28" s="23">
        <v>61.3</v>
      </c>
      <c r="HQ28" s="23">
        <v>88.6</v>
      </c>
      <c r="HR28" s="23">
        <v>108.3</v>
      </c>
      <c r="HS28" s="23"/>
      <c r="HT28" s="19">
        <v>58.218292682926858</v>
      </c>
      <c r="HU28" s="19">
        <v>88.599999999999952</v>
      </c>
      <c r="HV28" s="20">
        <v>107.71224489795918</v>
      </c>
      <c r="HW28" s="19"/>
      <c r="HX28" s="19">
        <v>60.9</v>
      </c>
      <c r="HY28" s="19">
        <v>88.6</v>
      </c>
      <c r="HZ28" s="19">
        <v>107.7</v>
      </c>
      <c r="IA28" s="23"/>
    </row>
    <row r="29" spans="1:235" ht="15.75" x14ac:dyDescent="0.25">
      <c r="A29" s="14" t="s">
        <v>82</v>
      </c>
      <c r="B29" s="15" t="s">
        <v>100</v>
      </c>
      <c r="C29" s="16" t="s">
        <v>72</v>
      </c>
      <c r="D29" s="16" t="s">
        <v>73</v>
      </c>
      <c r="E29" s="16" t="s">
        <v>74</v>
      </c>
      <c r="F29" s="16" t="s">
        <v>105</v>
      </c>
      <c r="G29" s="17">
        <v>18</v>
      </c>
      <c r="H29" s="18">
        <v>1</v>
      </c>
      <c r="I29" s="19">
        <v>204</v>
      </c>
      <c r="J29" s="19">
        <v>102</v>
      </c>
      <c r="K29" s="19">
        <v>34</v>
      </c>
      <c r="L29" s="19">
        <v>68</v>
      </c>
      <c r="M29" s="19"/>
      <c r="N29" s="19">
        <v>14774.200000000013</v>
      </c>
      <c r="O29" s="19">
        <v>5275.8000000000038</v>
      </c>
      <c r="P29" s="19">
        <v>2866.2000000000012</v>
      </c>
      <c r="Q29" s="19">
        <v>6632.200000000008</v>
      </c>
      <c r="R29" s="19"/>
      <c r="S29" s="19">
        <v>35</v>
      </c>
      <c r="T29" s="19">
        <v>19</v>
      </c>
      <c r="U29" s="19">
        <v>2</v>
      </c>
      <c r="V29" s="19">
        <v>14</v>
      </c>
      <c r="W29" s="19"/>
      <c r="X29" s="19">
        <v>2524.0999999999995</v>
      </c>
      <c r="Y29" s="19">
        <v>985.49999999999989</v>
      </c>
      <c r="Z29" s="19">
        <v>168.6</v>
      </c>
      <c r="AA29" s="19">
        <v>1369.9999999999998</v>
      </c>
      <c r="AB29" s="19"/>
      <c r="AC29" s="20">
        <v>159012200</v>
      </c>
      <c r="AD29" s="20">
        <v>65255100</v>
      </c>
      <c r="AE29" s="20">
        <v>10543400</v>
      </c>
      <c r="AF29" s="20">
        <v>83213700</v>
      </c>
      <c r="AG29" s="20"/>
      <c r="AH29" s="19">
        <v>48.5</v>
      </c>
      <c r="AI29" s="19">
        <v>84.3</v>
      </c>
      <c r="AJ29" s="19">
        <v>97.1</v>
      </c>
      <c r="AK29" s="19"/>
      <c r="AL29" s="19">
        <v>55.9</v>
      </c>
      <c r="AM29" s="19">
        <v>84.3</v>
      </c>
      <c r="AN29" s="19">
        <v>103.2</v>
      </c>
      <c r="AO29" s="19"/>
      <c r="AP29" s="19">
        <v>51.868421052631575</v>
      </c>
      <c r="AQ29" s="19">
        <v>84.3</v>
      </c>
      <c r="AR29" s="19">
        <v>97.857142857142847</v>
      </c>
      <c r="AS29" s="19"/>
      <c r="AT29" s="20">
        <v>62098.389982110915</v>
      </c>
      <c r="AU29" s="20">
        <v>59907.47330960854</v>
      </c>
      <c r="AV29" s="20">
        <v>52972.307692307695</v>
      </c>
      <c r="AW29" s="20"/>
      <c r="AX29" s="20">
        <v>71578.034682080921</v>
      </c>
      <c r="AY29" s="20">
        <v>65162.514827995255</v>
      </c>
      <c r="AZ29" s="20">
        <v>65501.54479917611</v>
      </c>
      <c r="BA29" s="20"/>
      <c r="BB29" s="20">
        <v>66244.603495841235</v>
      </c>
      <c r="BC29" s="20">
        <v>62534.994068801898</v>
      </c>
      <c r="BD29" s="20">
        <v>60750.62624173356</v>
      </c>
      <c r="BE29" s="20"/>
      <c r="BF29" s="20">
        <v>66474.226804123711</v>
      </c>
      <c r="BG29" s="20">
        <v>62534.994068801898</v>
      </c>
      <c r="BH29" s="20">
        <v>61973.333333333328</v>
      </c>
      <c r="BI29" s="20"/>
      <c r="BJ29" s="20"/>
      <c r="BK29" s="20"/>
      <c r="BL29" s="20"/>
      <c r="BM29" s="20"/>
      <c r="BN29" s="20">
        <v>67546.391752577314</v>
      </c>
      <c r="BO29" s="20"/>
      <c r="BP29" s="20"/>
      <c r="BQ29" s="20"/>
      <c r="BR29" s="20"/>
      <c r="BS29" s="20"/>
      <c r="BT29" s="20">
        <v>64002.049180327864</v>
      </c>
      <c r="BU29" s="20"/>
      <c r="BV29" s="20"/>
      <c r="BW29" s="20"/>
      <c r="BX29" s="20"/>
      <c r="BY29" s="20"/>
      <c r="BZ29" s="20"/>
      <c r="CA29" s="20"/>
      <c r="CB29" s="20"/>
      <c r="CC29" s="20"/>
      <c r="CD29" s="20">
        <v>2876.884736615079</v>
      </c>
      <c r="CE29" s="20">
        <v>3715.8754930680975</v>
      </c>
      <c r="CF29" s="20">
        <v>4274.3064083015843</v>
      </c>
      <c r="CG29" s="20"/>
      <c r="CH29" s="20">
        <v>1356.1764706350648</v>
      </c>
      <c r="CI29" s="20">
        <v>7431.750986136195</v>
      </c>
      <c r="CJ29" s="20">
        <v>2370.9586034116433</v>
      </c>
      <c r="CK29" s="20"/>
      <c r="CL29" s="19">
        <v>2.0472255837718221</v>
      </c>
      <c r="CM29" s="19">
        <v>11.884147582967188</v>
      </c>
      <c r="CN29" s="19">
        <v>3.9027722841528134</v>
      </c>
      <c r="CO29" s="19"/>
      <c r="CP29" s="19">
        <v>4.3428212787109315</v>
      </c>
      <c r="CQ29" s="19">
        <v>5.9420737914835939</v>
      </c>
      <c r="CR29" s="19">
        <v>7.0358227934863402</v>
      </c>
      <c r="CS29" s="19"/>
      <c r="CT29" s="20">
        <v>3016000</v>
      </c>
      <c r="CU29" s="20">
        <v>5050200</v>
      </c>
      <c r="CV29" s="20">
        <v>5164800</v>
      </c>
      <c r="CW29" s="20"/>
      <c r="CX29" s="20">
        <v>3714900</v>
      </c>
      <c r="CY29" s="20">
        <v>5493200</v>
      </c>
      <c r="CZ29" s="20">
        <v>6360200</v>
      </c>
      <c r="DA29" s="20"/>
      <c r="DB29" s="20">
        <v>3434478.9473684211</v>
      </c>
      <c r="DC29" s="20">
        <v>5271700</v>
      </c>
      <c r="DD29" s="20">
        <v>5943835.7142857146</v>
      </c>
      <c r="DE29" s="20"/>
      <c r="DF29" s="20">
        <v>3471300</v>
      </c>
      <c r="DG29" s="20">
        <v>5271700</v>
      </c>
      <c r="DH29" s="20">
        <v>6059200</v>
      </c>
      <c r="DI29" s="20"/>
      <c r="DJ29" s="20">
        <v>3276000</v>
      </c>
      <c r="DK29" s="20"/>
      <c r="DL29" s="20"/>
      <c r="DM29" s="20"/>
      <c r="DN29" s="20"/>
      <c r="DO29" s="20"/>
      <c r="DP29" s="20"/>
      <c r="DQ29" s="20"/>
      <c r="DR29" s="20"/>
      <c r="DS29" s="20"/>
      <c r="DT29" s="20">
        <v>6059200</v>
      </c>
      <c r="DU29" s="20"/>
      <c r="DV29" s="20"/>
      <c r="DW29" s="20"/>
      <c r="DX29" s="20"/>
      <c r="DY29" s="20"/>
      <c r="DZ29" s="20"/>
      <c r="EA29" s="20"/>
      <c r="EB29" s="20"/>
      <c r="EC29" s="20"/>
      <c r="ED29" s="20">
        <v>239736.40983136126</v>
      </c>
      <c r="EE29" s="20">
        <v>313248.30406564055</v>
      </c>
      <c r="EF29" s="20">
        <v>410950.81047051557</v>
      </c>
      <c r="EG29" s="20"/>
      <c r="EH29" s="20">
        <v>113012.82739271525</v>
      </c>
      <c r="EI29" s="20">
        <v>626496.6081312811</v>
      </c>
      <c r="EJ29" s="20">
        <v>227954.49520691193</v>
      </c>
      <c r="EK29" s="20"/>
      <c r="EL29" s="19">
        <v>3.2905377824286375</v>
      </c>
      <c r="EM29" s="19">
        <v>11.884147582967184</v>
      </c>
      <c r="EN29" s="19">
        <v>3.8351412482521106</v>
      </c>
      <c r="EO29" s="20"/>
      <c r="EP29" s="19">
        <v>6.9802847391174998</v>
      </c>
      <c r="EQ29" s="19">
        <v>5.9420737914835922</v>
      </c>
      <c r="ER29" s="19">
        <v>6.9138992096099781</v>
      </c>
      <c r="ES29" s="20"/>
      <c r="ET29" s="21">
        <v>0</v>
      </c>
      <c r="EU29" s="21">
        <v>0</v>
      </c>
      <c r="EV29" s="21">
        <v>0</v>
      </c>
      <c r="EW29" s="21"/>
      <c r="EX29" s="21">
        <v>0</v>
      </c>
      <c r="EY29" s="21">
        <v>5.0847457627118651</v>
      </c>
      <c r="EZ29" s="21">
        <v>0</v>
      </c>
      <c r="FA29" s="21"/>
      <c r="FB29" s="21">
        <v>-0.31856612933789219</v>
      </c>
      <c r="FC29" s="21">
        <v>2.5862068965517242</v>
      </c>
      <c r="FD29" s="21">
        <v>-0.21685112198349416</v>
      </c>
      <c r="FE29" s="21"/>
      <c r="FF29" s="19">
        <v>0</v>
      </c>
      <c r="FG29" s="19">
        <v>0</v>
      </c>
      <c r="FH29" s="19">
        <v>0</v>
      </c>
      <c r="FI29" s="19"/>
      <c r="FJ29" s="19">
        <v>0</v>
      </c>
      <c r="FK29" s="19">
        <v>5.0847457627118651</v>
      </c>
      <c r="FL29" s="19">
        <v>0</v>
      </c>
      <c r="FM29" s="19"/>
      <c r="FN29" s="19">
        <v>-0.31856612933789219</v>
      </c>
      <c r="FO29" s="19">
        <v>2.5862068965517242</v>
      </c>
      <c r="FP29" s="19">
        <v>-0.21684495046437741</v>
      </c>
      <c r="FQ29" s="19"/>
      <c r="FR29" s="19">
        <v>7</v>
      </c>
      <c r="FS29" s="19">
        <v>1</v>
      </c>
      <c r="FT29" s="19">
        <v>1</v>
      </c>
      <c r="FU29" s="19">
        <v>5</v>
      </c>
      <c r="FV29" s="19"/>
      <c r="FW29" s="19">
        <v>688.5</v>
      </c>
      <c r="FX29" s="19">
        <v>60.9</v>
      </c>
      <c r="FY29" s="20">
        <v>88.6</v>
      </c>
      <c r="FZ29" s="20">
        <v>539</v>
      </c>
      <c r="GA29" s="20"/>
      <c r="GB29" s="20">
        <v>38846000</v>
      </c>
      <c r="GC29" s="20">
        <v>3654000</v>
      </c>
      <c r="GD29" s="20">
        <v>5227400</v>
      </c>
      <c r="GE29" s="20">
        <v>29964600</v>
      </c>
      <c r="GF29" s="20"/>
      <c r="GG29" s="18"/>
      <c r="GH29" s="18"/>
      <c r="GI29" s="18"/>
      <c r="GJ29" s="18"/>
      <c r="GK29" s="16">
        <v>42062</v>
      </c>
      <c r="GL29" s="16">
        <v>43431</v>
      </c>
      <c r="GM29" s="20">
        <v>167598000</v>
      </c>
      <c r="GN29" s="20">
        <v>18364000</v>
      </c>
      <c r="GO29" s="6">
        <v>-149234000</v>
      </c>
      <c r="GP29" s="7" t="s">
        <v>76</v>
      </c>
      <c r="GQ29" s="20">
        <v>159012200</v>
      </c>
      <c r="GR29" s="20">
        <v>170612300</v>
      </c>
      <c r="GS29" s="22">
        <v>23243400</v>
      </c>
      <c r="GT29" s="20">
        <v>38846000</v>
      </c>
      <c r="GU29" s="22">
        <v>33910.244044772611</v>
      </c>
      <c r="GV29" s="20">
        <v>3654000</v>
      </c>
      <c r="GW29" s="20">
        <v>5227400</v>
      </c>
      <c r="GX29" s="20">
        <v>5518200</v>
      </c>
      <c r="GY29" s="20"/>
      <c r="GZ29" s="20">
        <v>3654000</v>
      </c>
      <c r="HA29" s="20">
        <v>5227400</v>
      </c>
      <c r="HB29" s="20">
        <v>6324800</v>
      </c>
      <c r="HC29" s="20"/>
      <c r="HD29" s="20">
        <v>3654000</v>
      </c>
      <c r="HE29" s="20">
        <v>5227400</v>
      </c>
      <c r="HF29" s="20">
        <v>5992920</v>
      </c>
      <c r="HG29" s="20"/>
      <c r="HH29" s="20">
        <v>3654000</v>
      </c>
      <c r="HI29" s="20">
        <v>5227400</v>
      </c>
      <c r="HJ29" s="20">
        <v>6031200</v>
      </c>
      <c r="HK29" s="20"/>
      <c r="HL29" s="23">
        <v>60.9</v>
      </c>
      <c r="HM29" s="23">
        <v>88.6</v>
      </c>
      <c r="HN29" s="23">
        <v>107.2</v>
      </c>
      <c r="HO29" s="23"/>
      <c r="HP29" s="23">
        <v>60.9</v>
      </c>
      <c r="HQ29" s="23">
        <v>88.6</v>
      </c>
      <c r="HR29" s="23">
        <v>108.3</v>
      </c>
      <c r="HS29" s="23"/>
      <c r="HT29" s="19">
        <v>60.9</v>
      </c>
      <c r="HU29" s="19">
        <v>88.6</v>
      </c>
      <c r="HV29" s="20">
        <v>107.8</v>
      </c>
      <c r="HW29" s="19"/>
      <c r="HX29" s="19">
        <v>60.9</v>
      </c>
      <c r="HY29" s="19">
        <v>88.6</v>
      </c>
      <c r="HZ29" s="19">
        <v>107.7</v>
      </c>
      <c r="IA29" s="23"/>
    </row>
    <row r="30" spans="1:235" ht="15.75" x14ac:dyDescent="0.25">
      <c r="A30" s="14" t="s">
        <v>82</v>
      </c>
      <c r="B30" s="15" t="s">
        <v>106</v>
      </c>
      <c r="C30" s="16" t="s">
        <v>72</v>
      </c>
      <c r="D30" s="16" t="s">
        <v>73</v>
      </c>
      <c r="E30" s="16" t="s">
        <v>74</v>
      </c>
      <c r="F30" s="16" t="s">
        <v>105</v>
      </c>
      <c r="G30" s="17">
        <v>18</v>
      </c>
      <c r="H30" s="18">
        <v>1</v>
      </c>
      <c r="I30" s="19">
        <v>204</v>
      </c>
      <c r="J30" s="19">
        <v>102</v>
      </c>
      <c r="K30" s="19">
        <v>34</v>
      </c>
      <c r="L30" s="19">
        <v>68</v>
      </c>
      <c r="M30" s="19"/>
      <c r="N30" s="19">
        <v>14774.200000000013</v>
      </c>
      <c r="O30" s="19">
        <v>5275.8000000000038</v>
      </c>
      <c r="P30" s="19">
        <v>2866.2000000000012</v>
      </c>
      <c r="Q30" s="19">
        <v>6632.200000000008</v>
      </c>
      <c r="R30" s="19"/>
      <c r="S30" s="19">
        <v>35</v>
      </c>
      <c r="T30" s="19">
        <v>18</v>
      </c>
      <c r="U30" s="19">
        <v>2</v>
      </c>
      <c r="V30" s="19">
        <v>15</v>
      </c>
      <c r="W30" s="19"/>
      <c r="X30" s="19">
        <v>2569.6999999999994</v>
      </c>
      <c r="Y30" s="19">
        <v>933.59999999999991</v>
      </c>
      <c r="Z30" s="19">
        <v>168.6</v>
      </c>
      <c r="AA30" s="19">
        <v>1467.4999999999995</v>
      </c>
      <c r="AB30" s="19"/>
      <c r="AC30" s="20">
        <v>163949100</v>
      </c>
      <c r="AD30" s="20">
        <v>62477900</v>
      </c>
      <c r="AE30" s="20">
        <v>10720600</v>
      </c>
      <c r="AF30" s="20">
        <v>90750600</v>
      </c>
      <c r="AG30" s="20"/>
      <c r="AH30" s="19">
        <v>48.5</v>
      </c>
      <c r="AI30" s="19">
        <v>84.3</v>
      </c>
      <c r="AJ30" s="19">
        <v>97.1</v>
      </c>
      <c r="AK30" s="19"/>
      <c r="AL30" s="19">
        <v>55.9</v>
      </c>
      <c r="AM30" s="19">
        <v>84.3</v>
      </c>
      <c r="AN30" s="19">
        <v>103.2</v>
      </c>
      <c r="AO30" s="19"/>
      <c r="AP30" s="19">
        <v>51.86666666666666</v>
      </c>
      <c r="AQ30" s="19">
        <v>84.3</v>
      </c>
      <c r="AR30" s="19">
        <v>97.8333333333333</v>
      </c>
      <c r="AS30" s="19"/>
      <c r="AT30" s="20">
        <v>62098.389982110915</v>
      </c>
      <c r="AU30" s="20">
        <v>60958.481613285883</v>
      </c>
      <c r="AV30" s="20">
        <v>55179.48717948718</v>
      </c>
      <c r="AW30" s="20"/>
      <c r="AX30" s="20">
        <v>72751.445086705207</v>
      </c>
      <c r="AY30" s="20">
        <v>66213.523131672599</v>
      </c>
      <c r="AZ30" s="20">
        <v>66611.74047373842</v>
      </c>
      <c r="BA30" s="20"/>
      <c r="BB30" s="20">
        <v>66980.55659460499</v>
      </c>
      <c r="BC30" s="20">
        <v>63586.002372479241</v>
      </c>
      <c r="BD30" s="20">
        <v>61854.854331998125</v>
      </c>
      <c r="BE30" s="20"/>
      <c r="BF30" s="20">
        <v>67527.79710328253</v>
      </c>
      <c r="BG30" s="20">
        <v>63586.002372479241</v>
      </c>
      <c r="BH30" s="20">
        <v>61801.025641025641</v>
      </c>
      <c r="BI30" s="20"/>
      <c r="BJ30" s="20"/>
      <c r="BK30" s="20"/>
      <c r="BL30" s="20"/>
      <c r="BM30" s="20"/>
      <c r="BN30" s="20">
        <v>68618.556701030931</v>
      </c>
      <c r="BO30" s="20"/>
      <c r="BP30" s="20"/>
      <c r="BQ30" s="20"/>
      <c r="BR30" s="20"/>
      <c r="BS30" s="20"/>
      <c r="BT30" s="20">
        <v>61801.025641025641</v>
      </c>
      <c r="BU30" s="20"/>
      <c r="BV30" s="20"/>
      <c r="BW30" s="20"/>
      <c r="BX30" s="20"/>
      <c r="BY30" s="20"/>
      <c r="BZ30" s="20"/>
      <c r="CA30" s="20"/>
      <c r="CB30" s="20"/>
      <c r="CC30" s="20"/>
      <c r="CD30" s="20">
        <v>2484.8361235690736</v>
      </c>
      <c r="CE30" s="20">
        <v>3715.8754930680975</v>
      </c>
      <c r="CF30" s="20">
        <v>3606.8029429893791</v>
      </c>
      <c r="CG30" s="20"/>
      <c r="CH30" s="20">
        <v>1205.322564685368</v>
      </c>
      <c r="CI30" s="20">
        <v>7431.750986136195</v>
      </c>
      <c r="CJ30" s="20">
        <v>1927.9172677534573</v>
      </c>
      <c r="CK30" s="20"/>
      <c r="CL30" s="19">
        <v>1.7995111207876284</v>
      </c>
      <c r="CM30" s="19">
        <v>11.687715391513184</v>
      </c>
      <c r="CN30" s="19">
        <v>3.1168406886961604</v>
      </c>
      <c r="CO30" s="19"/>
      <c r="CP30" s="19">
        <v>3.7097872127405065</v>
      </c>
      <c r="CQ30" s="19">
        <v>5.8438576957565918</v>
      </c>
      <c r="CR30" s="19">
        <v>5.8310749931287837</v>
      </c>
      <c r="CS30" s="19"/>
      <c r="CT30" s="20">
        <v>3172000</v>
      </c>
      <c r="CU30" s="20">
        <v>5138800</v>
      </c>
      <c r="CV30" s="20">
        <v>5380000</v>
      </c>
      <c r="CW30" s="20"/>
      <c r="CX30" s="20">
        <v>3775800</v>
      </c>
      <c r="CY30" s="20">
        <v>5581800</v>
      </c>
      <c r="CZ30" s="20">
        <v>6468000</v>
      </c>
      <c r="DA30" s="20"/>
      <c r="DB30" s="20">
        <v>3470994.4444444445</v>
      </c>
      <c r="DC30" s="20">
        <v>5360300</v>
      </c>
      <c r="DD30" s="20">
        <v>6050040</v>
      </c>
      <c r="DE30" s="20"/>
      <c r="DF30" s="20">
        <v>3452050</v>
      </c>
      <c r="DG30" s="20">
        <v>5360300</v>
      </c>
      <c r="DH30" s="20">
        <v>6059200</v>
      </c>
      <c r="DI30" s="20"/>
      <c r="DJ30" s="20">
        <v>3328000</v>
      </c>
      <c r="DK30" s="20"/>
      <c r="DL30" s="20"/>
      <c r="DM30" s="20"/>
      <c r="DN30" s="20"/>
      <c r="DO30" s="20"/>
      <c r="DP30" s="20"/>
      <c r="DQ30" s="20"/>
      <c r="DR30" s="20"/>
      <c r="DS30" s="20"/>
      <c r="DT30" s="20">
        <v>6059200</v>
      </c>
      <c r="DU30" s="20"/>
      <c r="DV30" s="20"/>
      <c r="DW30" s="20"/>
      <c r="DX30" s="20"/>
      <c r="DY30" s="20"/>
      <c r="DZ30" s="20"/>
      <c r="EA30" s="20"/>
      <c r="EB30" s="20"/>
      <c r="EC30" s="20"/>
      <c r="ED30" s="20">
        <v>212954.21345008363</v>
      </c>
      <c r="EE30" s="20">
        <v>313248.30406564055</v>
      </c>
      <c r="EF30" s="20">
        <v>337104.8412586209</v>
      </c>
      <c r="EG30" s="20"/>
      <c r="EH30" s="20">
        <v>103297.96652647339</v>
      </c>
      <c r="EI30" s="20">
        <v>626496.6081312811</v>
      </c>
      <c r="EJ30" s="20">
        <v>180190.11705893942</v>
      </c>
      <c r="EK30" s="20"/>
      <c r="EL30" s="19">
        <v>2.9760337615005001</v>
      </c>
      <c r="EM30" s="19">
        <v>11.687715391513182</v>
      </c>
      <c r="EN30" s="19">
        <v>2.9783293508627944</v>
      </c>
      <c r="EO30" s="20"/>
      <c r="EP30" s="19">
        <v>6.1352507720354001</v>
      </c>
      <c r="EQ30" s="19">
        <v>5.8438576957565909</v>
      </c>
      <c r="ER30" s="19">
        <v>5.5719440079507061</v>
      </c>
      <c r="ES30" s="20"/>
      <c r="ET30" s="21">
        <v>5.1724137931034484</v>
      </c>
      <c r="EU30" s="21">
        <v>1.7543859649122806</v>
      </c>
      <c r="EV30" s="21">
        <v>4.1666666666666661</v>
      </c>
      <c r="EW30" s="21"/>
      <c r="EX30" s="21">
        <v>1.639344262295082</v>
      </c>
      <c r="EY30" s="21">
        <v>6.7796610169491522</v>
      </c>
      <c r="EZ30" s="21">
        <v>1.6949152542372881</v>
      </c>
      <c r="FA30" s="21"/>
      <c r="FB30" s="21">
        <v>0.74125026867117683</v>
      </c>
      <c r="FC30" s="21">
        <v>4.3103448275862073</v>
      </c>
      <c r="FD30" s="21">
        <v>1.5660713143553207</v>
      </c>
      <c r="FE30" s="21"/>
      <c r="FF30" s="19">
        <v>5.1724137931034484</v>
      </c>
      <c r="FG30" s="19">
        <v>1.7543859649122806</v>
      </c>
      <c r="FH30" s="19">
        <v>4.1666666666666661</v>
      </c>
      <c r="FI30" s="19"/>
      <c r="FJ30" s="19">
        <v>1.639344262295082</v>
      </c>
      <c r="FK30" s="19">
        <v>1.6129032258064515</v>
      </c>
      <c r="FL30" s="19">
        <v>1.6949152542372881</v>
      </c>
      <c r="FM30" s="19"/>
      <c r="FN30" s="19">
        <v>1.0632034039399894</v>
      </c>
      <c r="FO30" s="19">
        <v>1.680672268907563</v>
      </c>
      <c r="FP30" s="19">
        <v>1.786797125954015</v>
      </c>
      <c r="FQ30" s="19"/>
      <c r="FR30" s="19">
        <v>2</v>
      </c>
      <c r="FS30" s="19">
        <v>2</v>
      </c>
      <c r="FT30" s="19">
        <v>0</v>
      </c>
      <c r="FU30" s="19">
        <v>0</v>
      </c>
      <c r="FV30" s="19"/>
      <c r="FW30" s="19">
        <v>121.8</v>
      </c>
      <c r="FX30" s="19">
        <v>121.8</v>
      </c>
      <c r="FY30" s="20">
        <v>0</v>
      </c>
      <c r="FZ30" s="20">
        <v>0</v>
      </c>
      <c r="GA30" s="20"/>
      <c r="GB30" s="20">
        <v>7247100</v>
      </c>
      <c r="GC30" s="20">
        <v>7247100</v>
      </c>
      <c r="GD30" s="20">
        <v>0</v>
      </c>
      <c r="GE30" s="20">
        <v>0</v>
      </c>
      <c r="GF30" s="20"/>
      <c r="GG30" s="18"/>
      <c r="GH30" s="18"/>
      <c r="GI30" s="18"/>
      <c r="GJ30" s="18"/>
      <c r="GK30" s="16">
        <v>42062</v>
      </c>
      <c r="GL30" s="16">
        <v>43431</v>
      </c>
      <c r="GM30" s="20">
        <v>167598000</v>
      </c>
      <c r="GN30" s="20">
        <v>18364000</v>
      </c>
      <c r="GO30" s="6">
        <v>-149234000</v>
      </c>
      <c r="GP30" s="7" t="s">
        <v>76</v>
      </c>
      <c r="GQ30" s="20">
        <v>163949100</v>
      </c>
      <c r="GR30" s="20">
        <v>176148000</v>
      </c>
      <c r="GS30" s="22">
        <v>23243400</v>
      </c>
      <c r="GT30" s="20">
        <v>7247100</v>
      </c>
      <c r="GU30" s="22">
        <v>33910.244044772611</v>
      </c>
      <c r="GV30" s="20">
        <v>3532200</v>
      </c>
      <c r="GW30" s="20" t="s">
        <v>101</v>
      </c>
      <c r="GX30" s="20" t="s">
        <v>101</v>
      </c>
      <c r="GY30" s="20"/>
      <c r="GZ30" s="20">
        <v>3714900</v>
      </c>
      <c r="HA30" s="20" t="s">
        <v>101</v>
      </c>
      <c r="HB30" s="20" t="s">
        <v>101</v>
      </c>
      <c r="HC30" s="20"/>
      <c r="HD30" s="20">
        <v>3623550</v>
      </c>
      <c r="HE30" s="20"/>
      <c r="HF30" s="20" t="s">
        <v>101</v>
      </c>
      <c r="HG30" s="20"/>
      <c r="HH30" s="20">
        <v>3623550</v>
      </c>
      <c r="HI30" s="20"/>
      <c r="HJ30" s="20" t="s">
        <v>101</v>
      </c>
      <c r="HK30" s="20"/>
      <c r="HL30" s="23">
        <v>60.9</v>
      </c>
      <c r="HM30" s="23" t="s">
        <v>101</v>
      </c>
      <c r="HN30" s="23" t="s">
        <v>101</v>
      </c>
      <c r="HO30" s="23"/>
      <c r="HP30" s="23">
        <v>60.9</v>
      </c>
      <c r="HQ30" s="23" t="s">
        <v>101</v>
      </c>
      <c r="HR30" s="23" t="s">
        <v>101</v>
      </c>
      <c r="HS30" s="23"/>
      <c r="HT30" s="19">
        <v>60.9</v>
      </c>
      <c r="HU30" s="19"/>
      <c r="HV30" s="20" t="s">
        <v>101</v>
      </c>
      <c r="HW30" s="19"/>
      <c r="HX30" s="19">
        <v>60.9</v>
      </c>
      <c r="HY30" s="19"/>
      <c r="HZ30" s="19" t="s">
        <v>101</v>
      </c>
      <c r="IA30" s="23"/>
    </row>
    <row r="31" spans="1:235" ht="15.75" x14ac:dyDescent="0.25">
      <c r="A31" s="14" t="s">
        <v>82</v>
      </c>
      <c r="B31" s="15" t="s">
        <v>110</v>
      </c>
      <c r="C31" s="16" t="s">
        <v>72</v>
      </c>
      <c r="D31" s="16" t="s">
        <v>73</v>
      </c>
      <c r="E31" s="16" t="s">
        <v>74</v>
      </c>
      <c r="F31" s="16" t="s">
        <v>105</v>
      </c>
      <c r="G31" s="17">
        <v>18</v>
      </c>
      <c r="H31" s="83">
        <v>1</v>
      </c>
      <c r="I31" s="84">
        <v>204</v>
      </c>
      <c r="J31" s="84">
        <v>102</v>
      </c>
      <c r="K31" s="84">
        <v>34</v>
      </c>
      <c r="L31" s="84">
        <v>68</v>
      </c>
      <c r="M31" s="84"/>
      <c r="N31" s="84">
        <v>14774.200000000013</v>
      </c>
      <c r="O31" s="84">
        <v>5275.8000000000038</v>
      </c>
      <c r="P31" s="84">
        <v>2866.2000000000012</v>
      </c>
      <c r="Q31" s="84">
        <v>6632.200000000008</v>
      </c>
      <c r="R31" s="84"/>
      <c r="S31" s="84">
        <v>33</v>
      </c>
      <c r="T31" s="84">
        <v>17</v>
      </c>
      <c r="U31" s="84">
        <v>1</v>
      </c>
      <c r="V31" s="84">
        <v>15</v>
      </c>
      <c r="W31" s="84"/>
      <c r="X31" s="84">
        <v>2436.4999999999995</v>
      </c>
      <c r="Y31" s="84">
        <v>884.7</v>
      </c>
      <c r="Z31" s="84">
        <v>84.3</v>
      </c>
      <c r="AA31" s="84">
        <v>1467.4999999999995</v>
      </c>
      <c r="AB31" s="84"/>
      <c r="AC31" s="85">
        <v>155363700</v>
      </c>
      <c r="AD31" s="85">
        <v>59474300</v>
      </c>
      <c r="AE31" s="85">
        <v>5138800</v>
      </c>
      <c r="AF31" s="85">
        <v>90750600</v>
      </c>
      <c r="AG31" s="85"/>
      <c r="AH31" s="84">
        <v>48.5</v>
      </c>
      <c r="AI31" s="84">
        <v>84.3</v>
      </c>
      <c r="AJ31" s="84">
        <v>97.1</v>
      </c>
      <c r="AK31" s="84"/>
      <c r="AL31" s="19">
        <v>55.9</v>
      </c>
      <c r="AM31" s="19">
        <v>84.3</v>
      </c>
      <c r="AN31" s="19">
        <v>103.2</v>
      </c>
      <c r="AO31" s="19"/>
      <c r="AP31" s="19">
        <v>52.04117647058824</v>
      </c>
      <c r="AQ31" s="19">
        <v>84.3</v>
      </c>
      <c r="AR31" s="19">
        <v>97.8333333333333</v>
      </c>
      <c r="AS31" s="19"/>
      <c r="AT31" s="86">
        <v>62098.389982110915</v>
      </c>
      <c r="AU31" s="86">
        <v>60958.481613285883</v>
      </c>
      <c r="AV31" s="86">
        <v>55179.48717948718</v>
      </c>
      <c r="AW31" s="86"/>
      <c r="AX31" s="20">
        <v>72751.445086705207</v>
      </c>
      <c r="AY31" s="20">
        <v>60958.481613285883</v>
      </c>
      <c r="AZ31" s="20">
        <v>66611.74047373842</v>
      </c>
      <c r="BA31" s="20"/>
      <c r="BB31" s="20">
        <v>67288.278083006197</v>
      </c>
      <c r="BC31" s="20">
        <v>60958.481613285883</v>
      </c>
      <c r="BD31" s="20">
        <v>61854.854331998125</v>
      </c>
      <c r="BE31" s="20"/>
      <c r="BF31" s="20">
        <v>67575.539568345324</v>
      </c>
      <c r="BG31" s="20">
        <v>60958.481613285883</v>
      </c>
      <c r="BH31" s="20">
        <v>61801.025641025641</v>
      </c>
      <c r="BI31" s="20"/>
      <c r="BJ31" s="20"/>
      <c r="BK31" s="20"/>
      <c r="BL31" s="20"/>
      <c r="BM31" s="20"/>
      <c r="BN31" s="20">
        <v>68618.556701030931</v>
      </c>
      <c r="BO31" s="20"/>
      <c r="BP31" s="20"/>
      <c r="BQ31" s="20"/>
      <c r="BR31" s="20"/>
      <c r="BS31" s="20"/>
      <c r="BT31" s="20">
        <v>61801.025641025641</v>
      </c>
      <c r="BU31" s="20"/>
      <c r="BV31" s="20"/>
      <c r="BW31" s="20"/>
      <c r="BX31" s="20"/>
      <c r="BY31" s="20"/>
      <c r="BZ31" s="20"/>
      <c r="CA31" s="20"/>
      <c r="CB31" s="20"/>
      <c r="CC31" s="20"/>
      <c r="CD31" s="20">
        <v>2650.9448354842184</v>
      </c>
      <c r="CE31" s="20"/>
      <c r="CF31" s="20">
        <v>3606.8029429893791</v>
      </c>
      <c r="CG31" s="20"/>
      <c r="CH31" s="20">
        <v>1325.4724177421092</v>
      </c>
      <c r="CI31" s="20"/>
      <c r="CJ31" s="20">
        <v>1927.9172677534573</v>
      </c>
      <c r="CK31" s="20"/>
      <c r="CL31" s="19">
        <v>1.9698414872602605</v>
      </c>
      <c r="CM31" s="19"/>
      <c r="CN31" s="19">
        <v>3.1168406886961604</v>
      </c>
      <c r="CO31" s="19"/>
      <c r="CP31" s="19">
        <v>3.9396829745205211</v>
      </c>
      <c r="CQ31" s="19"/>
      <c r="CR31" s="19">
        <v>5.8310749931287837</v>
      </c>
      <c r="CS31" s="19"/>
      <c r="CT31" s="86">
        <v>3172000</v>
      </c>
      <c r="CU31" s="86">
        <v>5138800</v>
      </c>
      <c r="CV31" s="86">
        <v>5380000</v>
      </c>
      <c r="CW31" s="86"/>
      <c r="CX31" s="20">
        <v>3775800</v>
      </c>
      <c r="CY31" s="20">
        <v>5138800</v>
      </c>
      <c r="CZ31" s="20">
        <v>6468000</v>
      </c>
      <c r="DA31" s="20"/>
      <c r="DB31" s="20">
        <v>3498488.2352941176</v>
      </c>
      <c r="DC31" s="20">
        <v>5138800</v>
      </c>
      <c r="DD31" s="20">
        <v>6050040</v>
      </c>
      <c r="DE31" s="20"/>
      <c r="DF31" s="20">
        <v>3532200</v>
      </c>
      <c r="DG31" s="20">
        <v>5138800</v>
      </c>
      <c r="DH31" s="20">
        <v>6059200</v>
      </c>
      <c r="DI31" s="20"/>
      <c r="DJ31" s="20">
        <v>3328000</v>
      </c>
      <c r="DK31" s="20"/>
      <c r="DL31" s="20"/>
      <c r="DM31" s="20"/>
      <c r="DN31" s="20"/>
      <c r="DO31" s="20"/>
      <c r="DP31" s="20"/>
      <c r="DQ31" s="20"/>
      <c r="DR31" s="20"/>
      <c r="DS31" s="20"/>
      <c r="DT31" s="20">
        <v>6059200</v>
      </c>
      <c r="DU31" s="20"/>
      <c r="DV31" s="20"/>
      <c r="DW31" s="20"/>
      <c r="DX31" s="20"/>
      <c r="DY31" s="20"/>
      <c r="DZ31" s="20"/>
      <c r="EA31" s="20"/>
      <c r="EB31" s="20"/>
      <c r="EC31" s="20"/>
      <c r="ED31" s="20">
        <v>216522.67745652224</v>
      </c>
      <c r="EE31" s="20"/>
      <c r="EF31" s="20">
        <v>337104.8412586209</v>
      </c>
      <c r="EG31" s="20"/>
      <c r="EH31" s="20">
        <v>108261.33872826112</v>
      </c>
      <c r="EI31" s="20"/>
      <c r="EJ31" s="20">
        <v>180190.11705893942</v>
      </c>
      <c r="EK31" s="20"/>
      <c r="EL31" s="19">
        <v>3.0945177301463644</v>
      </c>
      <c r="EM31" s="19"/>
      <c r="EN31" s="19">
        <v>2.9783293508627944</v>
      </c>
      <c r="EO31" s="20"/>
      <c r="EP31" s="19">
        <v>6.1890354602927289</v>
      </c>
      <c r="EQ31" s="19"/>
      <c r="ER31" s="19">
        <v>5.5719440079507061</v>
      </c>
      <c r="ES31" s="20"/>
      <c r="ET31" s="21">
        <v>5.1724137931034484</v>
      </c>
      <c r="EU31" s="21">
        <v>1.7543859649122806</v>
      </c>
      <c r="EV31" s="21">
        <v>4.1666666666666661</v>
      </c>
      <c r="EW31" s="21"/>
      <c r="EX31" s="21">
        <v>1.639344262295082</v>
      </c>
      <c r="EY31" s="21">
        <v>-1.6949152542372881</v>
      </c>
      <c r="EZ31" s="21">
        <v>1.6949152542372881</v>
      </c>
      <c r="FA31" s="21"/>
      <c r="FB31" s="21">
        <v>1.5392229848922012</v>
      </c>
      <c r="FC31" s="21">
        <v>0</v>
      </c>
      <c r="FD31" s="21">
        <v>1.5660713143553207</v>
      </c>
      <c r="FE31" s="21"/>
      <c r="FF31" s="19">
        <v>0</v>
      </c>
      <c r="FG31" s="19">
        <v>0</v>
      </c>
      <c r="FH31" s="19">
        <v>0</v>
      </c>
      <c r="FI31" s="19"/>
      <c r="FJ31" s="19">
        <v>0</v>
      </c>
      <c r="FK31" s="19">
        <v>-7.9365079365079358</v>
      </c>
      <c r="FL31" s="19">
        <v>0</v>
      </c>
      <c r="FM31" s="19"/>
      <c r="FN31" s="19">
        <v>0.79210126347735077</v>
      </c>
      <c r="FO31" s="19">
        <v>-4.1322314049586781</v>
      </c>
      <c r="FP31" s="19">
        <v>0</v>
      </c>
      <c r="FQ31" s="19"/>
      <c r="FR31" s="87">
        <v>3</v>
      </c>
      <c r="FS31" s="87">
        <v>2</v>
      </c>
      <c r="FT31" s="87">
        <v>1</v>
      </c>
      <c r="FU31" s="87">
        <v>0</v>
      </c>
      <c r="FV31" s="87"/>
      <c r="FW31" s="87">
        <v>202.29999999999998</v>
      </c>
      <c r="FX31" s="87">
        <v>113.69999999999999</v>
      </c>
      <c r="FY31" s="86">
        <v>88.6</v>
      </c>
      <c r="FZ31" s="86">
        <v>0</v>
      </c>
      <c r="GA31" s="86"/>
      <c r="GB31" s="86">
        <v>12263400</v>
      </c>
      <c r="GC31" s="86">
        <v>6681600</v>
      </c>
      <c r="GD31" s="86">
        <v>5581800</v>
      </c>
      <c r="GE31" s="86">
        <v>0</v>
      </c>
      <c r="GF31" s="20"/>
      <c r="GG31" s="18"/>
      <c r="GH31" s="18"/>
      <c r="GI31" s="18"/>
      <c r="GJ31" s="18"/>
      <c r="GK31" s="16">
        <v>42062</v>
      </c>
      <c r="GL31" s="16">
        <v>43431</v>
      </c>
      <c r="GM31" s="20">
        <v>167598000</v>
      </c>
      <c r="GN31" s="20">
        <v>18364000</v>
      </c>
      <c r="GO31" s="6">
        <v>-149234000</v>
      </c>
      <c r="GP31" s="7" t="s">
        <v>76</v>
      </c>
      <c r="GQ31" s="20">
        <v>155363700</v>
      </c>
      <c r="GR31" s="20">
        <v>166347400</v>
      </c>
      <c r="GS31" s="22">
        <v>23243400</v>
      </c>
      <c r="GT31" s="20">
        <v>12263400</v>
      </c>
      <c r="GU31" s="22">
        <v>33910.244044772611</v>
      </c>
      <c r="GV31" s="20">
        <v>3248800</v>
      </c>
      <c r="GW31" s="20">
        <v>5581800</v>
      </c>
      <c r="GX31" s="20" t="s">
        <v>101</v>
      </c>
      <c r="GY31" s="20"/>
      <c r="GZ31" s="20">
        <v>3432800</v>
      </c>
      <c r="HA31" s="20">
        <v>5581800</v>
      </c>
      <c r="HB31" s="20" t="s">
        <v>101</v>
      </c>
      <c r="HC31" s="20"/>
      <c r="HD31" s="20">
        <v>3340800</v>
      </c>
      <c r="HE31" s="20">
        <v>5581800</v>
      </c>
      <c r="HF31" s="20" t="s">
        <v>101</v>
      </c>
      <c r="HG31" s="20"/>
      <c r="HH31" s="20">
        <v>3340800</v>
      </c>
      <c r="HI31" s="20">
        <v>5581800</v>
      </c>
      <c r="HJ31" s="20" t="s">
        <v>101</v>
      </c>
      <c r="HK31" s="20"/>
      <c r="HL31" s="23">
        <v>52.4</v>
      </c>
      <c r="HM31" s="23">
        <v>88.6</v>
      </c>
      <c r="HN31" s="23" t="s">
        <v>101</v>
      </c>
      <c r="HO31" s="23"/>
      <c r="HP31" s="23">
        <v>61.3</v>
      </c>
      <c r="HQ31" s="23">
        <v>88.6</v>
      </c>
      <c r="HR31" s="23" t="s">
        <v>101</v>
      </c>
      <c r="HS31" s="23"/>
      <c r="HT31" s="19">
        <v>56.849999999999994</v>
      </c>
      <c r="HU31" s="19">
        <v>88.6</v>
      </c>
      <c r="HV31" s="20" t="s">
        <v>101</v>
      </c>
      <c r="HW31" s="19"/>
      <c r="HX31" s="19">
        <v>56.849999999999994</v>
      </c>
      <c r="HY31" s="19">
        <v>88.6</v>
      </c>
      <c r="HZ31" s="19" t="s">
        <v>101</v>
      </c>
      <c r="IA31" s="23"/>
    </row>
    <row r="32" spans="1:235" ht="15.75" x14ac:dyDescent="0.25">
      <c r="A32" s="14" t="s">
        <v>82</v>
      </c>
      <c r="B32" s="15" t="s">
        <v>112</v>
      </c>
      <c r="C32" s="16" t="s">
        <v>72</v>
      </c>
      <c r="D32" s="16" t="s">
        <v>73</v>
      </c>
      <c r="E32" s="16" t="s">
        <v>74</v>
      </c>
      <c r="F32" s="16" t="s">
        <v>105</v>
      </c>
      <c r="G32" s="17">
        <v>18</v>
      </c>
      <c r="H32" s="18">
        <v>1</v>
      </c>
      <c r="I32" s="19">
        <v>204</v>
      </c>
      <c r="J32" s="19">
        <v>102</v>
      </c>
      <c r="K32" s="19">
        <v>34</v>
      </c>
      <c r="L32" s="19">
        <v>68</v>
      </c>
      <c r="M32" s="19"/>
      <c r="N32" s="19">
        <v>14774.200000000013</v>
      </c>
      <c r="O32" s="19">
        <v>5275.8000000000038</v>
      </c>
      <c r="P32" s="19">
        <v>2866.2000000000012</v>
      </c>
      <c r="Q32" s="19">
        <v>6632.200000000008</v>
      </c>
      <c r="R32" s="19"/>
      <c r="S32" s="19">
        <v>32</v>
      </c>
      <c r="T32" s="19">
        <v>17</v>
      </c>
      <c r="U32" s="19">
        <v>1</v>
      </c>
      <c r="V32" s="19">
        <v>14</v>
      </c>
      <c r="W32" s="19"/>
      <c r="X32" s="19">
        <v>2338.8999999999996</v>
      </c>
      <c r="Y32" s="19">
        <v>884.7</v>
      </c>
      <c r="Z32" s="19">
        <v>84.3</v>
      </c>
      <c r="AA32" s="19">
        <v>1369.8999999999996</v>
      </c>
      <c r="AB32" s="19"/>
      <c r="AC32" s="19">
        <v>149117100</v>
      </c>
      <c r="AD32" s="20">
        <v>59474300</v>
      </c>
      <c r="AE32" s="20">
        <v>5138800</v>
      </c>
      <c r="AF32" s="20">
        <v>84504000</v>
      </c>
      <c r="AG32" s="20"/>
      <c r="AH32" s="19">
        <v>48.5</v>
      </c>
      <c r="AI32" s="19">
        <v>84.3</v>
      </c>
      <c r="AJ32" s="19">
        <v>97.1</v>
      </c>
      <c r="AK32" s="19"/>
      <c r="AL32" s="19">
        <v>55.9</v>
      </c>
      <c r="AM32" s="19">
        <v>84.3</v>
      </c>
      <c r="AN32" s="19">
        <v>103.2</v>
      </c>
      <c r="AO32" s="19"/>
      <c r="AP32" s="19">
        <v>52.04117647058824</v>
      </c>
      <c r="AQ32" s="19">
        <v>84.3</v>
      </c>
      <c r="AR32" s="19">
        <v>97.84999999999998</v>
      </c>
      <c r="AS32" s="19"/>
      <c r="AT32" s="20">
        <v>62098.389982110915</v>
      </c>
      <c r="AU32" s="20">
        <v>60958.481613285883</v>
      </c>
      <c r="AV32" s="20">
        <v>55179.48717948718</v>
      </c>
      <c r="AW32" s="20"/>
      <c r="AX32" s="20">
        <v>72751.445086705207</v>
      </c>
      <c r="AY32" s="20">
        <v>60958.481613285883</v>
      </c>
      <c r="AZ32" s="20">
        <v>66611.74047373842</v>
      </c>
      <c r="BA32" s="20"/>
      <c r="BB32" s="20">
        <v>67288.278083006197</v>
      </c>
      <c r="BC32" s="20">
        <v>60958.481613285883</v>
      </c>
      <c r="BD32" s="20">
        <v>61701.483271403136</v>
      </c>
      <c r="BE32" s="20"/>
      <c r="BF32" s="20">
        <v>67575.539568345324</v>
      </c>
      <c r="BG32" s="20">
        <v>60958.481613285883</v>
      </c>
      <c r="BH32" s="20">
        <v>61801.025641025641</v>
      </c>
      <c r="BI32" s="20"/>
      <c r="BJ32" s="20"/>
      <c r="BK32" s="20"/>
      <c r="BL32" s="20"/>
      <c r="BM32" s="20"/>
      <c r="BN32" s="20">
        <v>68618.556701030931</v>
      </c>
      <c r="BO32" s="20"/>
      <c r="BP32" s="20"/>
      <c r="BQ32" s="20"/>
      <c r="BR32" s="20"/>
      <c r="BS32" s="20"/>
      <c r="BT32" s="20">
        <v>61801.025641025641</v>
      </c>
      <c r="BU32" s="20"/>
      <c r="BV32" s="20"/>
      <c r="BW32" s="20"/>
      <c r="BX32" s="20"/>
      <c r="BY32" s="20"/>
      <c r="BZ32" s="20"/>
      <c r="CA32" s="20"/>
      <c r="CB32" s="20"/>
      <c r="CC32" s="20"/>
      <c r="CD32" s="20">
        <v>2650.9448354842184</v>
      </c>
      <c r="CE32" s="20"/>
      <c r="CF32" s="20">
        <v>3691.847789448339</v>
      </c>
      <c r="CG32" s="20"/>
      <c r="CH32" s="20">
        <v>1325.4724177421092</v>
      </c>
      <c r="CI32" s="20"/>
      <c r="CJ32" s="20">
        <v>2047.8686932406722</v>
      </c>
      <c r="CK32" s="20"/>
      <c r="CL32" s="19">
        <v>1.9698414872602605</v>
      </c>
      <c r="CM32" s="19"/>
      <c r="CN32" s="19">
        <v>3.3189942683108891</v>
      </c>
      <c r="CO32" s="19"/>
      <c r="CP32" s="19">
        <v>3.9396829745205211</v>
      </c>
      <c r="CQ32" s="19"/>
      <c r="CR32" s="19">
        <v>5.9834020086829973</v>
      </c>
      <c r="CS32" s="19"/>
      <c r="CT32" s="20">
        <v>3172000</v>
      </c>
      <c r="CU32" s="20">
        <v>5138800</v>
      </c>
      <c r="CV32" s="20">
        <v>5380000</v>
      </c>
      <c r="CW32" s="20"/>
      <c r="CX32" s="20">
        <v>3775800</v>
      </c>
      <c r="CY32" s="20">
        <v>5138800</v>
      </c>
      <c r="CZ32" s="20">
        <v>6468000</v>
      </c>
      <c r="DA32" s="20"/>
      <c r="DB32" s="20">
        <v>3498488.2352941176</v>
      </c>
      <c r="DC32" s="20">
        <v>5138800</v>
      </c>
      <c r="DD32" s="20">
        <v>6036000</v>
      </c>
      <c r="DE32" s="20"/>
      <c r="DF32" s="20">
        <v>3532200</v>
      </c>
      <c r="DG32" s="20">
        <v>5138800</v>
      </c>
      <c r="DH32" s="20">
        <v>6042400</v>
      </c>
      <c r="DI32" s="20"/>
      <c r="DJ32" s="20">
        <v>3328000</v>
      </c>
      <c r="DK32" s="20"/>
      <c r="DL32" s="20"/>
      <c r="DM32" s="20"/>
      <c r="DN32" s="20"/>
      <c r="DO32" s="20"/>
      <c r="DP32" s="20"/>
      <c r="DQ32" s="20"/>
      <c r="DR32" s="20"/>
      <c r="DS32" s="20"/>
      <c r="DT32" s="20">
        <v>6059200</v>
      </c>
      <c r="DU32" s="20"/>
      <c r="DV32" s="20"/>
      <c r="DW32" s="20"/>
      <c r="DX32" s="20"/>
      <c r="DY32" s="20"/>
      <c r="DZ32" s="20"/>
      <c r="EA32" s="20"/>
      <c r="EB32" s="20"/>
      <c r="EC32" s="20"/>
      <c r="ED32" s="20">
        <v>216522.67745652224</v>
      </c>
      <c r="EE32" s="20"/>
      <c r="EF32" s="20">
        <v>345249.06282945274</v>
      </c>
      <c r="EG32" s="20"/>
      <c r="EH32" s="20">
        <v>108261.33872826112</v>
      </c>
      <c r="EI32" s="20"/>
      <c r="EJ32" s="20">
        <v>191509.7228980739</v>
      </c>
      <c r="EK32" s="20"/>
      <c r="EL32" s="19">
        <v>3.0945177301463644</v>
      </c>
      <c r="EM32" s="19"/>
      <c r="EN32" s="19">
        <v>3.1727919631887662</v>
      </c>
      <c r="EO32" s="20"/>
      <c r="EP32" s="19">
        <v>6.1890354602927289</v>
      </c>
      <c r="EQ32" s="19"/>
      <c r="ER32" s="19">
        <v>5.7198320548285739</v>
      </c>
      <c r="ES32" s="20"/>
      <c r="ET32" s="21">
        <v>5.1724137931034484</v>
      </c>
      <c r="EU32" s="21">
        <v>1.7543859649122806</v>
      </c>
      <c r="EV32" s="21">
        <v>4.1666666666666661</v>
      </c>
      <c r="EW32" s="21"/>
      <c r="EX32" s="21">
        <v>1.639344262295082</v>
      </c>
      <c r="EY32" s="21">
        <v>-1.6949152542372881</v>
      </c>
      <c r="EZ32" s="21">
        <v>1.6949152542372881</v>
      </c>
      <c r="FA32" s="21"/>
      <c r="FB32" s="21">
        <v>1.5392229848922012</v>
      </c>
      <c r="FC32" s="21">
        <v>0</v>
      </c>
      <c r="FD32" s="21">
        <v>1.3303724361241771</v>
      </c>
      <c r="FE32" s="21"/>
      <c r="FF32" s="19">
        <v>0</v>
      </c>
      <c r="FG32" s="19">
        <v>0</v>
      </c>
      <c r="FH32" s="19">
        <v>0</v>
      </c>
      <c r="FI32" s="19"/>
      <c r="FJ32" s="19">
        <v>0</v>
      </c>
      <c r="FK32" s="19">
        <v>0</v>
      </c>
      <c r="FL32" s="19">
        <v>0</v>
      </c>
      <c r="FM32" s="19"/>
      <c r="FN32" s="19">
        <v>0</v>
      </c>
      <c r="FO32" s="19">
        <v>0</v>
      </c>
      <c r="FP32" s="19">
        <v>-0.2320645813911974</v>
      </c>
      <c r="FQ32" s="19"/>
      <c r="FR32" s="19">
        <v>1</v>
      </c>
      <c r="FS32" s="19">
        <v>0</v>
      </c>
      <c r="FT32" s="19">
        <v>0</v>
      </c>
      <c r="FU32" s="19">
        <v>1</v>
      </c>
      <c r="FV32" s="19"/>
      <c r="FW32" s="19">
        <v>107.7</v>
      </c>
      <c r="FX32" s="19">
        <v>0</v>
      </c>
      <c r="FY32" s="20">
        <v>0</v>
      </c>
      <c r="FZ32" s="20">
        <v>107.7</v>
      </c>
      <c r="GA32" s="20"/>
      <c r="GB32" s="20">
        <v>6246600</v>
      </c>
      <c r="GC32" s="20">
        <v>0</v>
      </c>
      <c r="GD32" s="20">
        <v>0</v>
      </c>
      <c r="GE32" s="20">
        <v>6246600</v>
      </c>
      <c r="GF32" s="20"/>
      <c r="GG32" s="18"/>
      <c r="GH32" s="18"/>
      <c r="GI32" s="18"/>
      <c r="GJ32" s="18"/>
      <c r="GK32" s="16">
        <v>42062</v>
      </c>
      <c r="GL32" s="16">
        <v>43431</v>
      </c>
      <c r="GM32" s="20">
        <v>167598000</v>
      </c>
      <c r="GN32" s="20">
        <v>18364000</v>
      </c>
      <c r="GO32" s="6">
        <v>-149234000</v>
      </c>
      <c r="GP32" s="7" t="s">
        <v>76</v>
      </c>
      <c r="GQ32" s="20">
        <v>149117100</v>
      </c>
      <c r="GR32" s="20">
        <v>159879400</v>
      </c>
      <c r="GS32" s="22">
        <v>23243400</v>
      </c>
      <c r="GT32" s="20">
        <v>6246600</v>
      </c>
      <c r="GU32" s="22">
        <v>33910.244044772611</v>
      </c>
      <c r="GV32" s="20" t="s">
        <v>101</v>
      </c>
      <c r="GW32" s="20" t="s">
        <v>101</v>
      </c>
      <c r="GX32" s="20">
        <v>6246600</v>
      </c>
      <c r="GY32" s="20"/>
      <c r="GZ32" s="20" t="s">
        <v>101</v>
      </c>
      <c r="HA32" s="20" t="s">
        <v>101</v>
      </c>
      <c r="HB32" s="20">
        <v>6246600</v>
      </c>
      <c r="HC32" s="20"/>
      <c r="HD32" s="20"/>
      <c r="HE32" s="20"/>
      <c r="HF32" s="20">
        <v>6246600</v>
      </c>
      <c r="HG32" s="20"/>
      <c r="HH32" s="20"/>
      <c r="HI32" s="20"/>
      <c r="HJ32" s="20">
        <v>6246600</v>
      </c>
      <c r="HK32" s="20"/>
      <c r="HL32" s="23" t="s">
        <v>101</v>
      </c>
      <c r="HM32" s="23" t="s">
        <v>101</v>
      </c>
      <c r="HN32" s="23">
        <v>107.7</v>
      </c>
      <c r="HO32" s="23"/>
      <c r="HP32" s="23" t="s">
        <v>101</v>
      </c>
      <c r="HQ32" s="23" t="s">
        <v>101</v>
      </c>
      <c r="HR32" s="23">
        <v>107.7</v>
      </c>
      <c r="HS32" s="23"/>
      <c r="HT32" s="19"/>
      <c r="HU32" s="19"/>
      <c r="HV32" s="20">
        <v>107.7</v>
      </c>
      <c r="HW32" s="19"/>
      <c r="HX32" s="19"/>
      <c r="HY32" s="19"/>
      <c r="HZ32" s="19">
        <v>107.7</v>
      </c>
      <c r="IA32" s="23"/>
    </row>
    <row r="33" spans="1:235" ht="15.75" x14ac:dyDescent="0.25">
      <c r="A33" s="14" t="s">
        <v>82</v>
      </c>
      <c r="B33" s="15" t="s">
        <v>113</v>
      </c>
      <c r="C33" s="16" t="s">
        <v>72</v>
      </c>
      <c r="D33" s="16" t="s">
        <v>73</v>
      </c>
      <c r="E33" s="16" t="s">
        <v>74</v>
      </c>
      <c r="F33" s="16" t="s">
        <v>105</v>
      </c>
      <c r="G33" s="17">
        <v>18</v>
      </c>
      <c r="H33" s="83">
        <v>1</v>
      </c>
      <c r="I33" s="84">
        <v>204</v>
      </c>
      <c r="J33" s="84">
        <v>102</v>
      </c>
      <c r="K33" s="84">
        <v>34</v>
      </c>
      <c r="L33" s="84">
        <v>68</v>
      </c>
      <c r="M33" s="84"/>
      <c r="N33" s="84">
        <v>14774.200000000013</v>
      </c>
      <c r="O33" s="84">
        <v>5275.8000000000038</v>
      </c>
      <c r="P33" s="84">
        <v>2866.2000000000012</v>
      </c>
      <c r="Q33" s="84">
        <v>6632.200000000008</v>
      </c>
      <c r="R33" s="84"/>
      <c r="S33" s="84">
        <v>32</v>
      </c>
      <c r="T33" s="84">
        <v>17</v>
      </c>
      <c r="U33" s="84">
        <v>1</v>
      </c>
      <c r="V33" s="84">
        <v>14</v>
      </c>
      <c r="W33" s="84"/>
      <c r="X33" s="84">
        <v>2339.2999999999997</v>
      </c>
      <c r="Y33" s="84">
        <v>884.7</v>
      </c>
      <c r="Z33" s="84">
        <v>84.3</v>
      </c>
      <c r="AA33" s="84">
        <v>1370.2999999999997</v>
      </c>
      <c r="AB33" s="84"/>
      <c r="AC33" s="85">
        <v>148744300</v>
      </c>
      <c r="AD33" s="85">
        <v>59474300</v>
      </c>
      <c r="AE33" s="85">
        <v>5138800</v>
      </c>
      <c r="AF33" s="85">
        <v>84131200</v>
      </c>
      <c r="AG33" s="85"/>
      <c r="AH33" s="84">
        <v>48.5</v>
      </c>
      <c r="AI33" s="84">
        <v>84.3</v>
      </c>
      <c r="AJ33" s="84">
        <v>97.1</v>
      </c>
      <c r="AK33" s="84"/>
      <c r="AL33" s="19">
        <v>55.9</v>
      </c>
      <c r="AM33" s="19">
        <v>84.3</v>
      </c>
      <c r="AN33" s="19">
        <v>103.2</v>
      </c>
      <c r="AO33" s="19"/>
      <c r="AP33" s="19">
        <v>52.04117647058824</v>
      </c>
      <c r="AQ33" s="19">
        <v>84.3</v>
      </c>
      <c r="AR33" s="19">
        <v>97.878571428571405</v>
      </c>
      <c r="AS33" s="19"/>
      <c r="AT33" s="86">
        <v>62098.389982110915</v>
      </c>
      <c r="AU33" s="86">
        <v>60958.481613285883</v>
      </c>
      <c r="AV33" s="86">
        <v>55179.48717948718</v>
      </c>
      <c r="AW33" s="86"/>
      <c r="AX33" s="20">
        <v>72751.445086705207</v>
      </c>
      <c r="AY33" s="20">
        <v>60958.481613285883</v>
      </c>
      <c r="AZ33" s="20">
        <v>66611.74047373842</v>
      </c>
      <c r="BA33" s="20"/>
      <c r="BB33" s="20">
        <v>67288.278083006197</v>
      </c>
      <c r="BC33" s="20">
        <v>60958.481613285883</v>
      </c>
      <c r="BD33" s="20">
        <v>61408.95843955801</v>
      </c>
      <c r="BE33" s="20"/>
      <c r="BF33" s="20">
        <v>67575.539568345324</v>
      </c>
      <c r="BG33" s="20">
        <v>60958.481613285883</v>
      </c>
      <c r="BH33" s="20">
        <v>61801.025641025641</v>
      </c>
      <c r="BI33" s="20"/>
      <c r="BJ33" s="20"/>
      <c r="BK33" s="20"/>
      <c r="BL33" s="20"/>
      <c r="BM33" s="20"/>
      <c r="BN33" s="20">
        <v>68618.556701030931</v>
      </c>
      <c r="BO33" s="20"/>
      <c r="BP33" s="20"/>
      <c r="BQ33" s="20"/>
      <c r="BR33" s="20"/>
      <c r="BS33" s="20"/>
      <c r="BT33" s="20">
        <v>61801.025641025641</v>
      </c>
      <c r="BU33" s="20"/>
      <c r="BV33" s="20"/>
      <c r="BW33" s="20"/>
      <c r="BX33" s="20"/>
      <c r="BY33" s="20"/>
      <c r="BZ33" s="20"/>
      <c r="CA33" s="20"/>
      <c r="CB33" s="20"/>
      <c r="CC33" s="20"/>
      <c r="CD33" s="20">
        <v>2650.9448354842184</v>
      </c>
      <c r="CE33" s="20"/>
      <c r="CF33" s="20">
        <v>3459.4218865390962</v>
      </c>
      <c r="CG33" s="20"/>
      <c r="CH33" s="20">
        <v>1325.4724177421092</v>
      </c>
      <c r="CI33" s="20"/>
      <c r="CJ33" s="20">
        <v>1918.9419992890892</v>
      </c>
      <c r="CK33" s="20"/>
      <c r="CL33" s="19">
        <v>1.9698414872602605</v>
      </c>
      <c r="CM33" s="19"/>
      <c r="CN33" s="19">
        <v>3.1248567766831847</v>
      </c>
      <c r="CO33" s="19"/>
      <c r="CP33" s="19">
        <v>3.9396829745205211</v>
      </c>
      <c r="CQ33" s="19"/>
      <c r="CR33" s="19">
        <v>5.6334156684061734</v>
      </c>
      <c r="CS33" s="19"/>
      <c r="CT33" s="86">
        <v>3172000</v>
      </c>
      <c r="CU33" s="86">
        <v>5138800</v>
      </c>
      <c r="CV33" s="86">
        <v>5380000</v>
      </c>
      <c r="CW33" s="86"/>
      <c r="CX33" s="20">
        <v>3775800</v>
      </c>
      <c r="CY33" s="20">
        <v>5138800</v>
      </c>
      <c r="CZ33" s="20">
        <v>6468000</v>
      </c>
      <c r="DA33" s="20"/>
      <c r="DB33" s="20">
        <v>3498488.2352941176</v>
      </c>
      <c r="DC33" s="20">
        <v>5138800</v>
      </c>
      <c r="DD33" s="20">
        <v>6009371.4285714282</v>
      </c>
      <c r="DE33" s="20"/>
      <c r="DF33" s="20">
        <v>3532200</v>
      </c>
      <c r="DG33" s="20">
        <v>5138800</v>
      </c>
      <c r="DH33" s="20">
        <v>6042400</v>
      </c>
      <c r="DI33" s="20"/>
      <c r="DJ33" s="20">
        <v>3328000</v>
      </c>
      <c r="DK33" s="20"/>
      <c r="DL33" s="20"/>
      <c r="DM33" s="20"/>
      <c r="DN33" s="20"/>
      <c r="DO33" s="20"/>
      <c r="DP33" s="20"/>
      <c r="DQ33" s="20"/>
      <c r="DR33" s="20"/>
      <c r="DS33" s="20"/>
      <c r="DT33" s="20">
        <v>6059200</v>
      </c>
      <c r="DU33" s="20"/>
      <c r="DV33" s="20"/>
      <c r="DW33" s="20"/>
      <c r="DX33" s="20"/>
      <c r="DY33" s="20"/>
      <c r="DZ33" s="20"/>
      <c r="EA33" s="20"/>
      <c r="EB33" s="20"/>
      <c r="EC33" s="20"/>
      <c r="ED33" s="20">
        <v>216522.67745652224</v>
      </c>
      <c r="EE33" s="20"/>
      <c r="EF33" s="20">
        <v>326208.40537341119</v>
      </c>
      <c r="EG33" s="20"/>
      <c r="EH33" s="20">
        <v>108261.33872826112</v>
      </c>
      <c r="EI33" s="20"/>
      <c r="EJ33" s="20">
        <v>180947.86647095028</v>
      </c>
      <c r="EK33" s="20"/>
      <c r="EL33" s="19">
        <v>3.0945177301463644</v>
      </c>
      <c r="EM33" s="19"/>
      <c r="EN33" s="19">
        <v>3.0110947313164487</v>
      </c>
      <c r="EO33" s="20"/>
      <c r="EP33" s="19">
        <v>6.1890354602927289</v>
      </c>
      <c r="EQ33" s="19"/>
      <c r="ER33" s="19">
        <v>5.4283282245204596</v>
      </c>
      <c r="ES33" s="20"/>
      <c r="ET33" s="21">
        <v>5.1724137931034484</v>
      </c>
      <c r="EU33" s="21">
        <v>1.7543859649122806</v>
      </c>
      <c r="EV33" s="21">
        <v>4.1666666666666661</v>
      </c>
      <c r="EW33" s="21"/>
      <c r="EX33" s="21">
        <v>1.639344262295082</v>
      </c>
      <c r="EY33" s="21">
        <v>-1.6949152542372881</v>
      </c>
      <c r="EZ33" s="21">
        <v>1.6949152542372881</v>
      </c>
      <c r="FA33" s="21"/>
      <c r="FB33" s="21">
        <v>1.5392229848922012</v>
      </c>
      <c r="FC33" s="21">
        <v>0</v>
      </c>
      <c r="FD33" s="21">
        <v>0.88334078266176508</v>
      </c>
      <c r="FE33" s="21"/>
      <c r="FF33" s="19">
        <v>0</v>
      </c>
      <c r="FG33" s="19">
        <v>0</v>
      </c>
      <c r="FH33" s="19">
        <v>0</v>
      </c>
      <c r="FI33" s="19"/>
      <c r="FJ33" s="19">
        <v>0</v>
      </c>
      <c r="FK33" s="19">
        <v>0</v>
      </c>
      <c r="FL33" s="19">
        <v>0</v>
      </c>
      <c r="FM33" s="19"/>
      <c r="FN33" s="19">
        <v>0</v>
      </c>
      <c r="FO33" s="19">
        <v>0</v>
      </c>
      <c r="FP33" s="19">
        <v>-0.44116254851841991</v>
      </c>
      <c r="FQ33" s="19"/>
      <c r="FR33" s="87">
        <v>1</v>
      </c>
      <c r="FS33" s="87">
        <v>0</v>
      </c>
      <c r="FT33" s="87">
        <v>0</v>
      </c>
      <c r="FU33" s="87">
        <v>1</v>
      </c>
      <c r="FV33" s="87"/>
      <c r="FW33" s="87">
        <v>107.2</v>
      </c>
      <c r="FX33" s="87">
        <v>0</v>
      </c>
      <c r="FY33" s="86">
        <v>0</v>
      </c>
      <c r="FZ33" s="86">
        <v>107.2</v>
      </c>
      <c r="GA33" s="86"/>
      <c r="GB33" s="86">
        <v>6432000</v>
      </c>
      <c r="GC33" s="86">
        <v>0</v>
      </c>
      <c r="GD33" s="86">
        <v>0</v>
      </c>
      <c r="GE33" s="86">
        <v>6432000</v>
      </c>
      <c r="GF33" s="86"/>
      <c r="GG33" s="18"/>
      <c r="GH33" s="18"/>
      <c r="GI33" s="18"/>
      <c r="GJ33" s="18"/>
      <c r="GK33" s="16">
        <v>42062</v>
      </c>
      <c r="GL33" s="16">
        <v>43431</v>
      </c>
      <c r="GM33" s="20">
        <v>167598000</v>
      </c>
      <c r="GN33" s="20">
        <v>18364000</v>
      </c>
      <c r="GO33" s="6">
        <v>-149234000</v>
      </c>
      <c r="GP33" s="7" t="s">
        <v>76</v>
      </c>
      <c r="GQ33" s="20">
        <v>148744300</v>
      </c>
      <c r="GR33" s="20">
        <v>159879400</v>
      </c>
      <c r="GS33" s="22">
        <v>23243400</v>
      </c>
      <c r="GT33" s="20">
        <v>6432000</v>
      </c>
      <c r="GU33" s="22">
        <v>33910.244044772611</v>
      </c>
      <c r="GV33" s="20" t="s">
        <v>101</v>
      </c>
      <c r="GW33" s="20" t="s">
        <v>101</v>
      </c>
      <c r="GX33" s="20">
        <v>6432000</v>
      </c>
      <c r="GY33" s="20"/>
      <c r="GZ33" s="20" t="s">
        <v>101</v>
      </c>
      <c r="HA33" s="20" t="s">
        <v>101</v>
      </c>
      <c r="HB33" s="20">
        <v>6432000</v>
      </c>
      <c r="HC33" s="20"/>
      <c r="HD33" s="20"/>
      <c r="HE33" s="20"/>
      <c r="HF33" s="20">
        <v>6432000</v>
      </c>
      <c r="HG33" s="20"/>
      <c r="HH33" s="20"/>
      <c r="HI33" s="20"/>
      <c r="HJ33" s="20">
        <v>6432000</v>
      </c>
      <c r="HK33" s="20"/>
      <c r="HL33" s="23" t="s">
        <v>101</v>
      </c>
      <c r="HM33" s="23" t="s">
        <v>101</v>
      </c>
      <c r="HN33" s="23">
        <v>107.2</v>
      </c>
      <c r="HO33" s="23"/>
      <c r="HP33" s="23" t="s">
        <v>101</v>
      </c>
      <c r="HQ33" s="23" t="s">
        <v>101</v>
      </c>
      <c r="HR33" s="23">
        <v>107.2</v>
      </c>
      <c r="HS33" s="23"/>
      <c r="HT33" s="19"/>
      <c r="HU33" s="19"/>
      <c r="HV33" s="20">
        <v>107.2</v>
      </c>
      <c r="HW33" s="19"/>
      <c r="HX33" s="19"/>
      <c r="HY33" s="19"/>
      <c r="HZ33" s="19">
        <v>107.2</v>
      </c>
      <c r="IA33" s="23"/>
    </row>
    <row r="34" spans="1:235" ht="15.75" x14ac:dyDescent="0.25">
      <c r="A34" s="14" t="s">
        <v>82</v>
      </c>
      <c r="B34" s="15" t="s">
        <v>115</v>
      </c>
      <c r="C34" s="16" t="s">
        <v>72</v>
      </c>
      <c r="D34" s="16" t="s">
        <v>73</v>
      </c>
      <c r="E34" s="16" t="s">
        <v>74</v>
      </c>
      <c r="F34" s="16" t="s">
        <v>105</v>
      </c>
      <c r="G34" s="17">
        <v>18</v>
      </c>
      <c r="H34" s="18">
        <v>1</v>
      </c>
      <c r="I34" s="19">
        <v>204</v>
      </c>
      <c r="J34" s="19">
        <v>102</v>
      </c>
      <c r="K34" s="19">
        <v>34</v>
      </c>
      <c r="L34" s="19">
        <v>68</v>
      </c>
      <c r="M34" s="19"/>
      <c r="N34" s="19">
        <v>14774.200000000013</v>
      </c>
      <c r="O34" s="19">
        <v>5275.8000000000038</v>
      </c>
      <c r="P34" s="19">
        <v>2866.2000000000012</v>
      </c>
      <c r="Q34" s="19">
        <v>6632.200000000008</v>
      </c>
      <c r="R34" s="19"/>
      <c r="S34" s="19">
        <v>33</v>
      </c>
      <c r="T34" s="19">
        <v>19</v>
      </c>
      <c r="U34" s="19">
        <v>1</v>
      </c>
      <c r="V34" s="19">
        <v>13</v>
      </c>
      <c r="W34" s="19"/>
      <c r="X34" s="19">
        <v>2349.2999999999997</v>
      </c>
      <c r="Y34" s="19">
        <v>992.2</v>
      </c>
      <c r="Z34" s="19">
        <v>84.3</v>
      </c>
      <c r="AA34" s="19">
        <v>1272.7999999999997</v>
      </c>
      <c r="AB34" s="19"/>
      <c r="AC34" s="20">
        <v>150396500</v>
      </c>
      <c r="AD34" s="20">
        <v>67007300</v>
      </c>
      <c r="AE34" s="20">
        <v>5138800</v>
      </c>
      <c r="AF34" s="20">
        <v>78250400</v>
      </c>
      <c r="AG34" s="20"/>
      <c r="AH34" s="19">
        <v>48.5</v>
      </c>
      <c r="AI34" s="19">
        <v>84.3</v>
      </c>
      <c r="AJ34" s="19">
        <v>97.1</v>
      </c>
      <c r="AK34" s="19"/>
      <c r="AL34" s="19">
        <v>55.9</v>
      </c>
      <c r="AM34" s="19">
        <v>84.3</v>
      </c>
      <c r="AN34" s="19">
        <v>103.2</v>
      </c>
      <c r="AO34" s="19"/>
      <c r="AP34" s="19">
        <v>52.221052631578949</v>
      </c>
      <c r="AQ34" s="19">
        <v>84.3</v>
      </c>
      <c r="AR34" s="19">
        <v>97.907692307692287</v>
      </c>
      <c r="AS34" s="19"/>
      <c r="AT34" s="20">
        <v>62098.389982110915</v>
      </c>
      <c r="AU34" s="20">
        <v>60958.481613285883</v>
      </c>
      <c r="AV34" s="20">
        <v>55179.48717948718</v>
      </c>
      <c r="AW34" s="20"/>
      <c r="AX34" s="20">
        <v>72751.445086705207</v>
      </c>
      <c r="AY34" s="20">
        <v>60958.481613285883</v>
      </c>
      <c r="AZ34" s="20">
        <v>68449.021627188456</v>
      </c>
      <c r="BA34" s="20"/>
      <c r="BB34" s="20">
        <v>67590.932214008208</v>
      </c>
      <c r="BC34" s="20">
        <v>60958.481613285883</v>
      </c>
      <c r="BD34" s="20">
        <v>61493.619867817019</v>
      </c>
      <c r="BE34" s="20"/>
      <c r="BF34" s="20">
        <v>67575.539568345324</v>
      </c>
      <c r="BG34" s="20">
        <v>60958.481613285883</v>
      </c>
      <c r="BH34" s="20">
        <v>61801.025641025641</v>
      </c>
      <c r="BI34" s="20"/>
      <c r="BJ34" s="20"/>
      <c r="BK34" s="20"/>
      <c r="BL34" s="20"/>
      <c r="BM34" s="20"/>
      <c r="BN34" s="20">
        <v>67575.539568345324</v>
      </c>
      <c r="BO34" s="20"/>
      <c r="BP34" s="20"/>
      <c r="BQ34" s="20"/>
      <c r="BR34" s="20"/>
      <c r="BS34" s="20"/>
      <c r="BT34" s="20">
        <v>61801.025641025641</v>
      </c>
      <c r="BU34" s="20"/>
      <c r="BV34" s="20"/>
      <c r="BW34" s="20"/>
      <c r="BX34" s="20"/>
      <c r="BY34" s="20"/>
      <c r="BZ34" s="20"/>
      <c r="CA34" s="20"/>
      <c r="CB34" s="20"/>
      <c r="CC34" s="20"/>
      <c r="CD34" s="20">
        <v>2795.1193401923615</v>
      </c>
      <c r="CE34" s="20"/>
      <c r="CF34" s="20">
        <v>3845.3052172877228</v>
      </c>
      <c r="CG34" s="20"/>
      <c r="CH34" s="20">
        <v>1317.6318931171249</v>
      </c>
      <c r="CI34" s="20"/>
      <c r="CJ34" s="20">
        <v>2220.0880023173395</v>
      </c>
      <c r="CK34" s="20"/>
      <c r="CL34" s="19">
        <v>1.9494210982994049</v>
      </c>
      <c r="CM34" s="19"/>
      <c r="CN34" s="19">
        <v>3.6102737277290018</v>
      </c>
      <c r="CO34" s="19"/>
      <c r="CP34" s="19">
        <v>4.1353466339869094</v>
      </c>
      <c r="CQ34" s="19"/>
      <c r="CR34" s="19">
        <v>6.2531775256577173</v>
      </c>
      <c r="CS34" s="19"/>
      <c r="CT34" s="20">
        <v>3172000</v>
      </c>
      <c r="CU34" s="20">
        <v>5138800</v>
      </c>
      <c r="CV34" s="20">
        <v>5380000</v>
      </c>
      <c r="CW34" s="20"/>
      <c r="CX34" s="20">
        <v>3775800</v>
      </c>
      <c r="CY34" s="20">
        <v>5138800</v>
      </c>
      <c r="CZ34" s="20">
        <v>6646400</v>
      </c>
      <c r="DA34" s="20"/>
      <c r="DB34" s="20">
        <v>3526700</v>
      </c>
      <c r="DC34" s="20">
        <v>5138800</v>
      </c>
      <c r="DD34" s="20">
        <v>6019261.538461538</v>
      </c>
      <c r="DE34" s="20"/>
      <c r="DF34" s="20">
        <v>3532200</v>
      </c>
      <c r="DG34" s="20">
        <v>5138800</v>
      </c>
      <c r="DH34" s="20">
        <v>6025600</v>
      </c>
      <c r="DI34" s="20"/>
      <c r="DJ34" s="20">
        <v>3757200</v>
      </c>
      <c r="DK34" s="20"/>
      <c r="DL34" s="20"/>
      <c r="DM34" s="20"/>
      <c r="DN34" s="20"/>
      <c r="DO34" s="20"/>
      <c r="DP34" s="20"/>
      <c r="DQ34" s="20"/>
      <c r="DR34" s="20"/>
      <c r="DS34" s="20"/>
      <c r="DT34" s="20">
        <v>6059200</v>
      </c>
      <c r="DU34" s="20"/>
      <c r="DV34" s="20"/>
      <c r="DW34" s="20"/>
      <c r="DX34" s="20"/>
      <c r="DY34" s="20"/>
      <c r="DZ34" s="20"/>
      <c r="EA34" s="20"/>
      <c r="EB34" s="20"/>
      <c r="EC34" s="20"/>
      <c r="ED34" s="20">
        <v>220960.5972918148</v>
      </c>
      <c r="EE34" s="20"/>
      <c r="EF34" s="20">
        <v>362291.98293287674</v>
      </c>
      <c r="EG34" s="20"/>
      <c r="EH34" s="20">
        <v>104161.8244800481</v>
      </c>
      <c r="EI34" s="20"/>
      <c r="EJ34" s="20">
        <v>209169.37387153969</v>
      </c>
      <c r="EK34" s="20"/>
      <c r="EL34" s="19">
        <v>2.9535209822227038</v>
      </c>
      <c r="EM34" s="19"/>
      <c r="EN34" s="19">
        <v>3.475000588278164</v>
      </c>
      <c r="EO34" s="20"/>
      <c r="EP34" s="19">
        <v>6.2653641447192792</v>
      </c>
      <c r="EQ34" s="19"/>
      <c r="ER34" s="19">
        <v>6.0188775752295172</v>
      </c>
      <c r="ES34" s="20"/>
      <c r="ET34" s="21">
        <v>5.1724137931034484</v>
      </c>
      <c r="EU34" s="21">
        <v>1.7543859649122806</v>
      </c>
      <c r="EV34" s="21">
        <v>4.1666666666666661</v>
      </c>
      <c r="EW34" s="21"/>
      <c r="EX34" s="21">
        <v>1.639344262295082</v>
      </c>
      <c r="EY34" s="21">
        <v>-1.6949152542372881</v>
      </c>
      <c r="EZ34" s="21">
        <v>4.4998584950158804</v>
      </c>
      <c r="FA34" s="21"/>
      <c r="FB34" s="21">
        <v>2.3580339897052784</v>
      </c>
      <c r="FC34" s="21">
        <v>0</v>
      </c>
      <c r="FD34" s="21">
        <v>1.0493726777245596</v>
      </c>
      <c r="FE34" s="21"/>
      <c r="FF34" s="19">
        <v>0</v>
      </c>
      <c r="FG34" s="19">
        <v>0</v>
      </c>
      <c r="FH34" s="19">
        <v>0</v>
      </c>
      <c r="FI34" s="19"/>
      <c r="FJ34" s="19">
        <v>0</v>
      </c>
      <c r="FK34" s="19">
        <v>0</v>
      </c>
      <c r="FL34" s="19">
        <v>2.7581941867656155</v>
      </c>
      <c r="FM34" s="19"/>
      <c r="FN34" s="19">
        <v>0.80639873020783914</v>
      </c>
      <c r="FO34" s="19">
        <v>0</v>
      </c>
      <c r="FP34" s="19">
        <v>0.16457810950222751</v>
      </c>
      <c r="FQ34" s="19"/>
      <c r="FR34" s="19">
        <v>2</v>
      </c>
      <c r="FS34" s="19">
        <v>0</v>
      </c>
      <c r="FT34" s="19">
        <v>0</v>
      </c>
      <c r="FU34" s="19">
        <v>2</v>
      </c>
      <c r="FV34" s="19"/>
      <c r="FW34" s="19">
        <v>216</v>
      </c>
      <c r="FX34" s="19">
        <v>0</v>
      </c>
      <c r="FY34" s="20">
        <v>0</v>
      </c>
      <c r="FZ34" s="20">
        <v>216</v>
      </c>
      <c r="GA34" s="20"/>
      <c r="GB34" s="20">
        <v>12527200</v>
      </c>
      <c r="GC34" s="20">
        <v>0</v>
      </c>
      <c r="GD34" s="20">
        <v>0</v>
      </c>
      <c r="GE34" s="20">
        <v>12527200</v>
      </c>
      <c r="GF34" s="20"/>
      <c r="GG34" s="18"/>
      <c r="GH34" s="18"/>
      <c r="GI34" s="18"/>
      <c r="GJ34" s="18"/>
      <c r="GK34" s="16">
        <v>42062</v>
      </c>
      <c r="GL34" s="16">
        <v>43431</v>
      </c>
      <c r="GM34" s="20">
        <v>132755000</v>
      </c>
      <c r="GN34" s="20">
        <v>177220000</v>
      </c>
      <c r="GO34" s="6">
        <v>44465000</v>
      </c>
      <c r="GP34" s="7" t="s">
        <v>80</v>
      </c>
      <c r="GQ34" s="20">
        <v>150396500</v>
      </c>
      <c r="GR34" s="20">
        <v>163282200</v>
      </c>
      <c r="GS34" s="22">
        <v>23243400</v>
      </c>
      <c r="GT34" s="20">
        <v>12527200</v>
      </c>
      <c r="GU34" s="22">
        <v>33910.244044772611</v>
      </c>
      <c r="GV34" s="20" t="s">
        <v>101</v>
      </c>
      <c r="GW34" s="20" t="s">
        <v>101</v>
      </c>
      <c r="GX34" s="20">
        <v>6059200</v>
      </c>
      <c r="GY34" s="20"/>
      <c r="GZ34" s="20" t="s">
        <v>101</v>
      </c>
      <c r="HA34" s="20" t="s">
        <v>101</v>
      </c>
      <c r="HB34" s="20">
        <v>6468000</v>
      </c>
      <c r="HC34" s="20"/>
      <c r="HD34" s="20"/>
      <c r="HE34" s="20"/>
      <c r="HF34" s="20">
        <v>6263600</v>
      </c>
      <c r="HG34" s="20"/>
      <c r="HH34" s="20"/>
      <c r="HI34" s="20"/>
      <c r="HJ34" s="20">
        <v>6263600</v>
      </c>
      <c r="HK34" s="20"/>
      <c r="HL34" s="23" t="s">
        <v>101</v>
      </c>
      <c r="HM34" s="23" t="s">
        <v>101</v>
      </c>
      <c r="HN34" s="23">
        <v>107.8</v>
      </c>
      <c r="HO34" s="23"/>
      <c r="HP34" s="23" t="s">
        <v>101</v>
      </c>
      <c r="HQ34" s="23" t="s">
        <v>101</v>
      </c>
      <c r="HR34" s="23">
        <v>108.2</v>
      </c>
      <c r="HS34" s="23"/>
      <c r="HT34" s="19"/>
      <c r="HU34" s="19"/>
      <c r="HV34" s="20">
        <v>108</v>
      </c>
      <c r="HW34" s="19"/>
      <c r="HX34" s="19"/>
      <c r="HY34" s="19"/>
      <c r="HZ34" s="19">
        <v>108</v>
      </c>
      <c r="IA34" s="23"/>
    </row>
    <row r="35" spans="1:235" ht="16.5" customHeight="1" x14ac:dyDescent="0.25">
      <c r="A35" s="60" t="s">
        <v>91</v>
      </c>
      <c r="B35" s="59" t="s">
        <v>98</v>
      </c>
      <c r="C35" s="59"/>
      <c r="D35" s="59"/>
      <c r="E35" s="59"/>
      <c r="F35" s="59" t="s">
        <v>88</v>
      </c>
      <c r="G35" s="58" t="s">
        <v>87</v>
      </c>
      <c r="H35" s="42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3"/>
      <c r="AD35" s="43"/>
      <c r="AE35" s="43"/>
      <c r="AF35" s="43"/>
      <c r="AG35" s="43"/>
      <c r="AH35" s="41"/>
      <c r="AI35" s="41"/>
      <c r="AJ35" s="41"/>
      <c r="AK35" s="41"/>
      <c r="AL35" s="44"/>
      <c r="AM35" s="44"/>
      <c r="AN35" s="44"/>
      <c r="AO35" s="44"/>
      <c r="AP35" s="44"/>
      <c r="AQ35" s="44"/>
      <c r="AR35" s="44"/>
      <c r="AS35" s="44"/>
      <c r="AT35" s="45"/>
      <c r="AU35" s="45"/>
      <c r="AV35" s="45"/>
      <c r="AW35" s="45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4"/>
      <c r="CM35" s="44"/>
      <c r="CN35" s="44"/>
      <c r="CO35" s="44"/>
      <c r="CP35" s="44"/>
      <c r="CQ35" s="44"/>
      <c r="CR35" s="44"/>
      <c r="CS35" s="44"/>
      <c r="CT35" s="45"/>
      <c r="CU35" s="45"/>
      <c r="CV35" s="45"/>
      <c r="CW35" s="45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7"/>
      <c r="DM35" s="48"/>
      <c r="DN35" s="48"/>
      <c r="DO35" s="46"/>
      <c r="DP35" s="46"/>
      <c r="DQ35" s="48"/>
      <c r="DR35" s="47"/>
      <c r="DS35" s="48"/>
      <c r="DT35" s="46"/>
      <c r="DU35" s="46"/>
      <c r="DV35" s="48"/>
      <c r="DW35" s="48"/>
      <c r="DX35" s="47"/>
      <c r="DY35" s="46"/>
      <c r="DZ35" s="46"/>
      <c r="EA35" s="47"/>
      <c r="EB35" s="48"/>
      <c r="EC35" s="48"/>
      <c r="ED35" s="46"/>
      <c r="EE35" s="46"/>
      <c r="EF35" s="46"/>
      <c r="EG35" s="46"/>
      <c r="EH35" s="46"/>
      <c r="EI35" s="46"/>
      <c r="EJ35" s="46"/>
      <c r="EK35" s="46"/>
      <c r="EL35" s="44"/>
      <c r="EM35" s="44"/>
      <c r="EN35" s="44"/>
      <c r="EO35" s="44"/>
      <c r="EP35" s="44"/>
      <c r="EQ35" s="44"/>
      <c r="ER35" s="44"/>
      <c r="ES35" s="44"/>
      <c r="ET35" s="255" t="s">
        <v>15</v>
      </c>
      <c r="EU35" s="256"/>
      <c r="EV35" s="256"/>
      <c r="EW35" s="256"/>
      <c r="EX35" s="256"/>
      <c r="EY35" s="256"/>
      <c r="EZ35" s="256"/>
      <c r="FA35" s="256"/>
      <c r="FB35" s="256"/>
      <c r="FC35" s="256"/>
      <c r="FD35" s="256"/>
      <c r="FE35" s="257"/>
      <c r="FF35" s="258" t="s">
        <v>102</v>
      </c>
      <c r="FG35" s="259"/>
      <c r="FH35" s="259"/>
      <c r="FI35" s="259"/>
      <c r="FJ35" s="259"/>
      <c r="FK35" s="259"/>
      <c r="FL35" s="259"/>
      <c r="FM35" s="259"/>
      <c r="FN35" s="259"/>
      <c r="FO35" s="259"/>
      <c r="FP35" s="259"/>
      <c r="FQ35" s="260"/>
      <c r="FR35" s="52">
        <f>SUM(FR28:FR34)</f>
        <v>179</v>
      </c>
      <c r="FS35" s="147">
        <f t="shared" ref="FS35:FU35" si="15">SUM(FS28:FS34)</f>
        <v>87</v>
      </c>
      <c r="FT35" s="147">
        <f t="shared" si="15"/>
        <v>34</v>
      </c>
      <c r="FU35" s="147">
        <f t="shared" si="15"/>
        <v>58</v>
      </c>
      <c r="FV35" s="80"/>
      <c r="FW35" s="147">
        <f t="shared" ref="FW35:FZ35" si="16">SUM(FW28:FW34)</f>
        <v>14330.5</v>
      </c>
      <c r="FX35" s="147">
        <f t="shared" si="16"/>
        <v>5070.300000000002</v>
      </c>
      <c r="FY35" s="147">
        <f t="shared" si="16"/>
        <v>3012.3999999999983</v>
      </c>
      <c r="FZ35" s="147">
        <f t="shared" si="16"/>
        <v>6247.7999999999993</v>
      </c>
      <c r="GA35" s="80"/>
      <c r="GB35" s="53">
        <f>SUM(GB28:GB34)</f>
        <v>832168700</v>
      </c>
      <c r="GC35" s="53">
        <f t="shared" ref="GC35:GE35" si="17">SUM(GC28:GC34)</f>
        <v>299283100</v>
      </c>
      <c r="GD35" s="53">
        <f t="shared" si="17"/>
        <v>178086000</v>
      </c>
      <c r="GE35" s="53">
        <f t="shared" si="17"/>
        <v>354799600</v>
      </c>
      <c r="GF35" s="53"/>
      <c r="GG35" s="154" t="s">
        <v>18</v>
      </c>
      <c r="GH35" s="155"/>
      <c r="GI35" s="155"/>
      <c r="GJ35" s="156"/>
      <c r="GK35" s="54"/>
      <c r="GL35" s="54"/>
      <c r="GM35" s="46"/>
      <c r="GN35" s="46"/>
      <c r="GO35" s="47"/>
      <c r="GP35" s="55"/>
      <c r="GQ35" s="56"/>
      <c r="GR35" s="56"/>
      <c r="GS35" s="56"/>
      <c r="GT35" s="56"/>
      <c r="GU35" s="56"/>
      <c r="GV35" s="56"/>
      <c r="GW35" s="56"/>
      <c r="GX35" s="56"/>
      <c r="GY35" s="56"/>
      <c r="GZ35" s="56"/>
      <c r="HA35" s="56"/>
      <c r="HB35" s="56"/>
      <c r="HC35" s="56"/>
      <c r="HD35" s="56">
        <f>AVERAGE(HD28:HD34)</f>
        <v>3513430.1829268294</v>
      </c>
      <c r="HE35" s="56">
        <f t="shared" ref="HE35:HF35" si="18">AVERAGE(HE28:HE34)</f>
        <v>5345533.333333333</v>
      </c>
      <c r="HF35" s="56">
        <f t="shared" si="18"/>
        <v>6210000.3265306121</v>
      </c>
      <c r="HG35" s="56"/>
      <c r="HH35" s="56"/>
      <c r="HI35" s="56"/>
      <c r="HJ35" s="56"/>
      <c r="HK35" s="56"/>
      <c r="HL35" s="57"/>
      <c r="HM35" s="57"/>
      <c r="HN35" s="57"/>
      <c r="HO35" s="57"/>
      <c r="HP35" s="57"/>
      <c r="HQ35" s="57"/>
      <c r="HR35" s="57"/>
      <c r="HS35" s="57"/>
      <c r="HT35" s="57">
        <f>AVERAGE(HT28:HT34)</f>
        <v>59.217073170731716</v>
      </c>
      <c r="HU35" s="57">
        <f t="shared" ref="HU35" si="19">AVERAGE(HU28:HU34)</f>
        <v>88.59999999999998</v>
      </c>
      <c r="HV35" s="57">
        <f>AVERAGE(HV28:HV34)</f>
        <v>107.68244897959184</v>
      </c>
      <c r="HW35" s="57"/>
      <c r="HX35" s="57"/>
      <c r="HY35" s="57"/>
      <c r="HZ35" s="57"/>
      <c r="IA35" s="57"/>
    </row>
    <row r="36" spans="1:235" ht="15.75" x14ac:dyDescent="0.25">
      <c r="A36" s="14" t="s">
        <v>83</v>
      </c>
      <c r="B36" s="15" t="s">
        <v>71</v>
      </c>
      <c r="C36" s="16" t="s">
        <v>72</v>
      </c>
      <c r="D36" s="16" t="s">
        <v>73</v>
      </c>
      <c r="E36" s="16" t="s">
        <v>74</v>
      </c>
      <c r="F36" s="16" t="s">
        <v>79</v>
      </c>
      <c r="G36" s="17">
        <v>18</v>
      </c>
      <c r="H36" s="18">
        <v>1</v>
      </c>
      <c r="I36" s="19">
        <v>194</v>
      </c>
      <c r="J36" s="19">
        <v>69</v>
      </c>
      <c r="K36" s="19">
        <v>82</v>
      </c>
      <c r="L36" s="19">
        <v>43</v>
      </c>
      <c r="M36" s="19"/>
      <c r="N36" s="19">
        <v>11841.88</v>
      </c>
      <c r="O36" s="19">
        <v>3263.76</v>
      </c>
      <c r="P36" s="19">
        <v>4801.2299999999977</v>
      </c>
      <c r="Q36" s="19">
        <v>3776.8900000000008</v>
      </c>
      <c r="R36" s="19"/>
      <c r="S36" s="19">
        <v>103</v>
      </c>
      <c r="T36" s="19">
        <v>44</v>
      </c>
      <c r="U36" s="19">
        <v>47</v>
      </c>
      <c r="V36" s="19">
        <v>12</v>
      </c>
      <c r="W36" s="19"/>
      <c r="X36" s="19">
        <v>5848.579999999999</v>
      </c>
      <c r="Y36" s="19">
        <v>2050.0899999999992</v>
      </c>
      <c r="Z36" s="19">
        <v>2755.52</v>
      </c>
      <c r="AA36" s="19">
        <v>1042.97</v>
      </c>
      <c r="AB36" s="19"/>
      <c r="AC36" s="20">
        <v>260920315</v>
      </c>
      <c r="AD36" s="20">
        <v>90903675</v>
      </c>
      <c r="AE36" s="20">
        <v>125650820</v>
      </c>
      <c r="AF36" s="20">
        <v>44365820</v>
      </c>
      <c r="AG36" s="20"/>
      <c r="AH36" s="19">
        <v>42.6</v>
      </c>
      <c r="AI36" s="19">
        <v>58.04</v>
      </c>
      <c r="AJ36" s="19">
        <v>83.8</v>
      </c>
      <c r="AK36" s="19"/>
      <c r="AL36" s="19">
        <v>59.07</v>
      </c>
      <c r="AM36" s="19">
        <v>66.790000000000006</v>
      </c>
      <c r="AN36" s="19">
        <v>93.95</v>
      </c>
      <c r="AO36" s="19"/>
      <c r="AP36" s="19">
        <v>46.592954545454525</v>
      </c>
      <c r="AQ36" s="19">
        <v>58.628085106382976</v>
      </c>
      <c r="AR36" s="19">
        <v>86.914166666666674</v>
      </c>
      <c r="AS36" s="19"/>
      <c r="AT36" s="20">
        <v>37500</v>
      </c>
      <c r="AU36" s="20">
        <v>40499.999999999993</v>
      </c>
      <c r="AV36" s="20">
        <v>41000</v>
      </c>
      <c r="AW36" s="20"/>
      <c r="AX36" s="20">
        <v>47865.285554311304</v>
      </c>
      <c r="AY36" s="20">
        <v>49043.761798524116</v>
      </c>
      <c r="AZ36" s="20">
        <v>44290.917636000471</v>
      </c>
      <c r="BA36" s="20"/>
      <c r="BB36" s="20">
        <v>44612.829133167055</v>
      </c>
      <c r="BC36" s="20">
        <v>45619.526472074162</v>
      </c>
      <c r="BD36" s="20">
        <v>42549.848895434392</v>
      </c>
      <c r="BE36" s="20"/>
      <c r="BF36" s="20">
        <v>45795.682613768957</v>
      </c>
      <c r="BG36" s="20">
        <v>46169.030934882925</v>
      </c>
      <c r="BH36" s="20">
        <v>42500</v>
      </c>
      <c r="BI36" s="20"/>
      <c r="BJ36" s="20"/>
      <c r="BK36" s="20"/>
      <c r="BL36" s="20"/>
      <c r="BM36" s="20"/>
      <c r="BN36" s="20">
        <v>40500</v>
      </c>
      <c r="BO36" s="20"/>
      <c r="BP36" s="20"/>
      <c r="BQ36" s="20"/>
      <c r="BR36" s="20"/>
      <c r="BS36" s="20">
        <v>43500</v>
      </c>
      <c r="BT36" s="20">
        <v>42000</v>
      </c>
      <c r="BU36" s="20"/>
      <c r="BV36" s="20"/>
      <c r="BW36" s="20"/>
      <c r="BX36" s="20"/>
      <c r="BY36" s="20"/>
      <c r="BZ36" s="20"/>
      <c r="CA36" s="20"/>
      <c r="CB36" s="20"/>
      <c r="CC36" s="20"/>
      <c r="CD36" s="20">
        <v>3219.1805640765861</v>
      </c>
      <c r="CE36" s="20">
        <v>2217.1658753780698</v>
      </c>
      <c r="CF36" s="20">
        <v>866.8809069299225</v>
      </c>
      <c r="CG36" s="20"/>
      <c r="CH36" s="20">
        <v>981.84086732837443</v>
      </c>
      <c r="CI36" s="20">
        <v>653.80654757125501</v>
      </c>
      <c r="CJ36" s="20">
        <v>522.74885567446415</v>
      </c>
      <c r="CK36" s="20"/>
      <c r="CL36" s="19">
        <v>2.2008038638339404</v>
      </c>
      <c r="CM36" s="19">
        <v>1.4331725866805751</v>
      </c>
      <c r="CN36" s="19">
        <v>1.2285563151096295</v>
      </c>
      <c r="CO36" s="19"/>
      <c r="CP36" s="19">
        <v>7.2158180205686886</v>
      </c>
      <c r="CQ36" s="19">
        <v>4.8601247028184309</v>
      </c>
      <c r="CR36" s="19">
        <v>2.0373301655201388</v>
      </c>
      <c r="CS36" s="19"/>
      <c r="CT36" s="20">
        <v>1911375</v>
      </c>
      <c r="CU36" s="20">
        <v>2441860</v>
      </c>
      <c r="CV36" s="20">
        <v>3445640.0000000005</v>
      </c>
      <c r="CW36" s="20"/>
      <c r="CX36" s="20">
        <v>2370060</v>
      </c>
      <c r="CY36" s="20">
        <v>2857780</v>
      </c>
      <c r="CZ36" s="20">
        <v>3945900</v>
      </c>
      <c r="DA36" s="20"/>
      <c r="DB36" s="20">
        <v>2065992.6136363635</v>
      </c>
      <c r="DC36" s="20">
        <v>2673421.7021276597</v>
      </c>
      <c r="DD36" s="20">
        <v>3697151.6666666665</v>
      </c>
      <c r="DE36" s="20"/>
      <c r="DF36" s="20">
        <v>2070145.0000000002</v>
      </c>
      <c r="DG36" s="20">
        <v>2704995</v>
      </c>
      <c r="DH36" s="20">
        <v>3682240</v>
      </c>
      <c r="DI36" s="20"/>
      <c r="DJ36" s="20">
        <v>2083230</v>
      </c>
      <c r="DK36" s="20"/>
      <c r="DL36" s="20"/>
      <c r="DM36" s="20"/>
      <c r="DN36" s="20"/>
      <c r="DO36" s="20">
        <v>2758090</v>
      </c>
      <c r="DP36" s="20"/>
      <c r="DQ36" s="20"/>
      <c r="DR36" s="20"/>
      <c r="DS36" s="20"/>
      <c r="DT36" s="20">
        <v>3945900</v>
      </c>
      <c r="DU36" s="20"/>
      <c r="DV36" s="20"/>
      <c r="DW36" s="20"/>
      <c r="DX36" s="20"/>
      <c r="DY36" s="20"/>
      <c r="DZ36" s="20"/>
      <c r="EA36" s="20"/>
      <c r="EB36" s="20"/>
      <c r="EC36" s="20"/>
      <c r="ED36" s="20">
        <v>80587.591436842413</v>
      </c>
      <c r="EE36" s="20">
        <v>116501.91400404111</v>
      </c>
      <c r="EF36" s="20">
        <v>172803.99331630205</v>
      </c>
      <c r="EG36" s="20"/>
      <c r="EH36" s="20">
        <v>24578.984961333044</v>
      </c>
      <c r="EI36" s="20">
        <v>34354.540193090856</v>
      </c>
      <c r="EJ36" s="20">
        <v>104204.72874641021</v>
      </c>
      <c r="EK36" s="20"/>
      <c r="EL36" s="19">
        <v>1.1896937481335645</v>
      </c>
      <c r="EM36" s="19">
        <v>1.2850400730176454</v>
      </c>
      <c r="EN36" s="19">
        <v>2.81851376793424</v>
      </c>
      <c r="EO36" s="20"/>
      <c r="EP36" s="19">
        <v>3.9006718080661384</v>
      </c>
      <c r="EQ36" s="19">
        <v>4.3577829083725295</v>
      </c>
      <c r="ER36" s="19">
        <v>4.6739763173443531</v>
      </c>
      <c r="ES36" s="20"/>
      <c r="ET36" s="21">
        <v>0</v>
      </c>
      <c r="EU36" s="21">
        <v>0</v>
      </c>
      <c r="EV36" s="21">
        <v>1.3514507821703348E-14</v>
      </c>
      <c r="EW36" s="21"/>
      <c r="EX36" s="21">
        <v>0</v>
      </c>
      <c r="EY36" s="21">
        <v>0</v>
      </c>
      <c r="EZ36" s="21">
        <v>0</v>
      </c>
      <c r="FA36" s="21"/>
      <c r="FB36" s="21">
        <v>-1.8701110626680172E-5</v>
      </c>
      <c r="FC36" s="21">
        <v>-1.1141987322115239E-5</v>
      </c>
      <c r="FD36" s="21">
        <v>-9.0159488570811729E-6</v>
      </c>
      <c r="FE36" s="21"/>
      <c r="FF36" s="157" t="s">
        <v>97</v>
      </c>
      <c r="FG36" s="158"/>
      <c r="FH36" s="158"/>
      <c r="FI36" s="158"/>
      <c r="FJ36" s="158"/>
      <c r="FK36" s="158"/>
      <c r="FL36" s="158"/>
      <c r="FM36" s="158"/>
      <c r="FN36" s="158"/>
      <c r="FO36" s="158"/>
      <c r="FP36" s="158"/>
      <c r="FQ36" s="159"/>
      <c r="FR36" s="19">
        <v>91</v>
      </c>
      <c r="FS36" s="19">
        <v>25</v>
      </c>
      <c r="FT36" s="19">
        <v>35</v>
      </c>
      <c r="FU36" s="19">
        <v>31</v>
      </c>
      <c r="FV36" s="19"/>
      <c r="FW36" s="19">
        <v>6395.94</v>
      </c>
      <c r="FX36" s="19">
        <v>1344.3700000000001</v>
      </c>
      <c r="FY36" s="20">
        <v>2176.7500000000005</v>
      </c>
      <c r="FZ36" s="20">
        <v>2874.8199999999988</v>
      </c>
      <c r="GA36" s="20"/>
      <c r="GB36" s="20">
        <v>254125045</v>
      </c>
      <c r="GC36" s="20">
        <v>55710365</v>
      </c>
      <c r="GD36" s="20">
        <v>87866345</v>
      </c>
      <c r="GE36" s="20">
        <v>110548335</v>
      </c>
      <c r="GF36" s="20"/>
      <c r="GG36" s="18"/>
      <c r="GH36" s="18"/>
      <c r="GI36" s="18"/>
      <c r="GJ36" s="18"/>
      <c r="GK36" s="16">
        <v>42339</v>
      </c>
      <c r="GL36" s="16">
        <v>43465</v>
      </c>
      <c r="GM36" s="20">
        <v>91908000</v>
      </c>
      <c r="GN36" s="20">
        <v>79760000</v>
      </c>
      <c r="GO36" s="6">
        <v>-12148000</v>
      </c>
      <c r="GP36" s="7" t="s">
        <v>76</v>
      </c>
      <c r="GQ36" s="20">
        <v>260920315</v>
      </c>
      <c r="GR36" s="20">
        <v>285949100</v>
      </c>
      <c r="GS36" s="22">
        <v>16123621.621621622</v>
      </c>
      <c r="GT36" s="20">
        <v>254125045</v>
      </c>
      <c r="GU36" s="22">
        <v>32728.385897982396</v>
      </c>
      <c r="GV36" s="20">
        <v>2040115</v>
      </c>
      <c r="GW36" s="20">
        <v>2253020</v>
      </c>
      <c r="GX36" s="20">
        <v>3100600</v>
      </c>
      <c r="GY36" s="20"/>
      <c r="GZ36" s="20">
        <v>3184400</v>
      </c>
      <c r="HA36" s="20">
        <v>2758090</v>
      </c>
      <c r="HB36" s="20">
        <v>4080320</v>
      </c>
      <c r="HC36" s="20"/>
      <c r="HD36" s="20">
        <v>2228414.6</v>
      </c>
      <c r="HE36" s="20">
        <v>2510467</v>
      </c>
      <c r="HF36" s="20">
        <v>3566075.3225806453</v>
      </c>
      <c r="HG36" s="20"/>
      <c r="HH36" s="20">
        <v>2225725</v>
      </c>
      <c r="HI36" s="20">
        <v>2509200</v>
      </c>
      <c r="HJ36" s="20">
        <v>3560600</v>
      </c>
      <c r="HK36" s="20"/>
      <c r="HL36" s="23">
        <v>50.97</v>
      </c>
      <c r="HM36" s="23">
        <v>58.04</v>
      </c>
      <c r="HN36" s="23">
        <v>83.8</v>
      </c>
      <c r="HO36" s="23"/>
      <c r="HP36" s="23">
        <v>83.8</v>
      </c>
      <c r="HQ36" s="23">
        <v>66.790000000000006</v>
      </c>
      <c r="HR36" s="23">
        <v>99.52</v>
      </c>
      <c r="HS36" s="23"/>
      <c r="HT36" s="19">
        <v>53.774800000000006</v>
      </c>
      <c r="HU36" s="19">
        <v>62.192857142857157</v>
      </c>
      <c r="HV36" s="20">
        <v>92.73612903225802</v>
      </c>
      <c r="HW36" s="19"/>
      <c r="HX36" s="19">
        <v>52.74</v>
      </c>
      <c r="HY36" s="19">
        <v>59</v>
      </c>
      <c r="HZ36" s="19">
        <v>93.95</v>
      </c>
      <c r="IA36" s="23"/>
    </row>
    <row r="37" spans="1:235" ht="15.75" x14ac:dyDescent="0.25">
      <c r="A37" s="14" t="s">
        <v>83</v>
      </c>
      <c r="B37" s="15" t="s">
        <v>100</v>
      </c>
      <c r="C37" s="16" t="s">
        <v>72</v>
      </c>
      <c r="D37" s="16" t="s">
        <v>73</v>
      </c>
      <c r="E37" s="16" t="s">
        <v>74</v>
      </c>
      <c r="F37" s="16" t="s">
        <v>79</v>
      </c>
      <c r="G37" s="17">
        <v>18</v>
      </c>
      <c r="H37" s="83">
        <v>1</v>
      </c>
      <c r="I37" s="84">
        <v>194</v>
      </c>
      <c r="J37" s="84">
        <v>69</v>
      </c>
      <c r="K37" s="84">
        <v>82</v>
      </c>
      <c r="L37" s="84">
        <v>43</v>
      </c>
      <c r="M37" s="84"/>
      <c r="N37" s="84">
        <v>11841.88</v>
      </c>
      <c r="O37" s="84">
        <v>3263.76</v>
      </c>
      <c r="P37" s="84">
        <v>4801.2299999999977</v>
      </c>
      <c r="Q37" s="84">
        <v>3776.8900000000008</v>
      </c>
      <c r="R37" s="84"/>
      <c r="S37" s="84">
        <v>97</v>
      </c>
      <c r="T37" s="84">
        <v>42</v>
      </c>
      <c r="U37" s="84">
        <v>43</v>
      </c>
      <c r="V37" s="84">
        <v>12</v>
      </c>
      <c r="W37" s="84"/>
      <c r="X37" s="84">
        <v>5529.7599999999993</v>
      </c>
      <c r="Y37" s="84">
        <v>1956.8899999999994</v>
      </c>
      <c r="Z37" s="84">
        <v>2521.87</v>
      </c>
      <c r="AA37" s="84">
        <v>1051</v>
      </c>
      <c r="AB37" s="84"/>
      <c r="AC37" s="85">
        <v>247159145</v>
      </c>
      <c r="AD37" s="85">
        <v>87430330</v>
      </c>
      <c r="AE37" s="85">
        <v>114761305</v>
      </c>
      <c r="AF37" s="85">
        <v>44967510</v>
      </c>
      <c r="AG37" s="85"/>
      <c r="AH37" s="84">
        <v>42.6</v>
      </c>
      <c r="AI37" s="84">
        <v>58.04</v>
      </c>
      <c r="AJ37" s="84">
        <v>83.8</v>
      </c>
      <c r="AK37" s="84"/>
      <c r="AL37" s="19">
        <v>59.07</v>
      </c>
      <c r="AM37" s="19">
        <v>66.790000000000006</v>
      </c>
      <c r="AN37" s="19">
        <v>93.95</v>
      </c>
      <c r="AO37" s="19"/>
      <c r="AP37" s="19">
        <v>46.592619047619031</v>
      </c>
      <c r="AQ37" s="19">
        <v>58.648139534883718</v>
      </c>
      <c r="AR37" s="19">
        <v>87.583333333333329</v>
      </c>
      <c r="AS37" s="19"/>
      <c r="AT37" s="86">
        <v>37500</v>
      </c>
      <c r="AU37" s="86">
        <v>40499.999999999993</v>
      </c>
      <c r="AV37" s="86">
        <v>41000</v>
      </c>
      <c r="AW37" s="86"/>
      <c r="AX37" s="20">
        <v>48456.215005599101</v>
      </c>
      <c r="AY37" s="20">
        <v>49043.761798524116</v>
      </c>
      <c r="AZ37" s="20">
        <v>44873.692868053105</v>
      </c>
      <c r="BA37" s="20"/>
      <c r="BB37" s="20">
        <v>44932.485236609129</v>
      </c>
      <c r="BC37" s="20">
        <v>45527.927102871457</v>
      </c>
      <c r="BD37" s="20">
        <v>42811.955774433045</v>
      </c>
      <c r="BE37" s="20"/>
      <c r="BF37" s="20">
        <v>45945.752167048311</v>
      </c>
      <c r="BG37" s="20">
        <v>46169.030934882925</v>
      </c>
      <c r="BH37" s="20">
        <v>42750</v>
      </c>
      <c r="BI37" s="20"/>
      <c r="BJ37" s="20"/>
      <c r="BK37" s="20"/>
      <c r="BL37" s="20"/>
      <c r="BM37" s="20"/>
      <c r="BN37" s="20">
        <v>45467.238689547579</v>
      </c>
      <c r="BO37" s="20"/>
      <c r="BP37" s="20"/>
      <c r="BQ37" s="20"/>
      <c r="BR37" s="20"/>
      <c r="BS37" s="20">
        <v>47332.9328985756</v>
      </c>
      <c r="BT37" s="20">
        <v>42000</v>
      </c>
      <c r="BU37" s="20"/>
      <c r="BV37" s="20"/>
      <c r="BW37" s="20"/>
      <c r="BX37" s="20"/>
      <c r="BY37" s="20"/>
      <c r="BZ37" s="20"/>
      <c r="CA37" s="20"/>
      <c r="CB37" s="20"/>
      <c r="CC37" s="20"/>
      <c r="CD37" s="20">
        <v>3136.1009871463648</v>
      </c>
      <c r="CE37" s="20">
        <v>2120.005247467408</v>
      </c>
      <c r="CF37" s="20">
        <v>1098.5337799251683</v>
      </c>
      <c r="CG37" s="20"/>
      <c r="CH37" s="20">
        <v>979.5533776504376</v>
      </c>
      <c r="CI37" s="20">
        <v>654.24782324286946</v>
      </c>
      <c r="CJ37" s="20">
        <v>662.44079409866117</v>
      </c>
      <c r="CK37" s="20"/>
      <c r="CL37" s="19">
        <v>2.1800560830148297</v>
      </c>
      <c r="CM37" s="19">
        <v>1.4370252828875354</v>
      </c>
      <c r="CN37" s="19">
        <v>1.5473266336836344</v>
      </c>
      <c r="CO37" s="19"/>
      <c r="CP37" s="19">
        <v>6.9795849720575873</v>
      </c>
      <c r="CQ37" s="19">
        <v>4.6564941177251598</v>
      </c>
      <c r="CR37" s="19">
        <v>2.5659509360261552</v>
      </c>
      <c r="CS37" s="19"/>
      <c r="CT37" s="86">
        <v>1911375</v>
      </c>
      <c r="CU37" s="86">
        <v>2441860</v>
      </c>
      <c r="CV37" s="86">
        <v>3487660</v>
      </c>
      <c r="CW37" s="86"/>
      <c r="CX37" s="20">
        <v>2428580</v>
      </c>
      <c r="CY37" s="20">
        <v>2857780</v>
      </c>
      <c r="CZ37" s="20">
        <v>4029100</v>
      </c>
      <c r="DA37" s="20"/>
      <c r="DB37" s="20">
        <v>2081674.5238095238</v>
      </c>
      <c r="DC37" s="20">
        <v>2668867.5581395347</v>
      </c>
      <c r="DD37" s="20">
        <v>3747292.5</v>
      </c>
      <c r="DE37" s="20"/>
      <c r="DF37" s="20">
        <v>2083230</v>
      </c>
      <c r="DG37" s="20">
        <v>2701350</v>
      </c>
      <c r="DH37" s="20">
        <v>3732000</v>
      </c>
      <c r="DI37" s="20"/>
      <c r="DJ37" s="20">
        <v>2040115</v>
      </c>
      <c r="DK37" s="20"/>
      <c r="DL37" s="20"/>
      <c r="DM37" s="20"/>
      <c r="DN37" s="20"/>
      <c r="DO37" s="20">
        <v>2758090</v>
      </c>
      <c r="DP37" s="20"/>
      <c r="DQ37" s="20"/>
      <c r="DR37" s="20"/>
      <c r="DS37" s="20"/>
      <c r="DT37" s="20">
        <v>3945900</v>
      </c>
      <c r="DU37" s="20"/>
      <c r="DV37" s="20"/>
      <c r="DW37" s="20"/>
      <c r="DX37" s="20"/>
      <c r="DY37" s="20"/>
      <c r="DZ37" s="20"/>
      <c r="EA37" s="20"/>
      <c r="EB37" s="20"/>
      <c r="EC37" s="20"/>
      <c r="ED37" s="20">
        <v>88693.382021444268</v>
      </c>
      <c r="EE37" s="20">
        <v>109028.43410459545</v>
      </c>
      <c r="EF37" s="20">
        <v>172801.12095201446</v>
      </c>
      <c r="EG37" s="20"/>
      <c r="EH37" s="20">
        <v>27703.158249824424</v>
      </c>
      <c r="EI37" s="20">
        <v>33646.905246920534</v>
      </c>
      <c r="EJ37" s="20">
        <v>104202.99664557328</v>
      </c>
      <c r="EK37" s="20"/>
      <c r="EL37" s="19">
        <v>1.3308112259128222</v>
      </c>
      <c r="EM37" s="19">
        <v>1.2607184325915282</v>
      </c>
      <c r="EN37" s="19">
        <v>2.7807542818067517</v>
      </c>
      <c r="EO37" s="20"/>
      <c r="EP37" s="19">
        <v>4.2606748080450565</v>
      </c>
      <c r="EQ37" s="19">
        <v>4.0851946276644426</v>
      </c>
      <c r="ER37" s="19">
        <v>4.6113592934635994</v>
      </c>
      <c r="ES37" s="20"/>
      <c r="ET37" s="21">
        <v>0</v>
      </c>
      <c r="EU37" s="21">
        <v>0</v>
      </c>
      <c r="EV37" s="21">
        <v>1.2195121951219512</v>
      </c>
      <c r="EW37" s="21"/>
      <c r="EX37" s="21">
        <v>2.4691358024691357</v>
      </c>
      <c r="EY37" s="21">
        <v>0</v>
      </c>
      <c r="EZ37" s="21">
        <v>2.1085177019184469</v>
      </c>
      <c r="FA37" s="21"/>
      <c r="FB37" s="21">
        <v>0.75903082970386582</v>
      </c>
      <c r="FC37" s="21">
        <v>-0.17036000528406414</v>
      </c>
      <c r="FD37" s="21">
        <v>1.3561925503739094</v>
      </c>
      <c r="FE37" s="21"/>
      <c r="FF37" s="27">
        <v>0</v>
      </c>
      <c r="FG37" s="27">
        <v>0</v>
      </c>
      <c r="FH37" s="27">
        <v>1.2195121951219376</v>
      </c>
      <c r="FI37" s="27"/>
      <c r="FJ37" s="27">
        <v>2.4691358024691357</v>
      </c>
      <c r="FK37" s="27">
        <v>0</v>
      </c>
      <c r="FL37" s="27">
        <v>2.1085177019184469</v>
      </c>
      <c r="FM37" s="27"/>
      <c r="FN37" s="27">
        <v>0.7590496727652114</v>
      </c>
      <c r="FO37" s="27">
        <v>-0.17034888227699288</v>
      </c>
      <c r="FP37" s="27">
        <v>1.3562016885972172</v>
      </c>
      <c r="FQ37" s="27"/>
      <c r="FR37" s="87">
        <v>11</v>
      </c>
      <c r="FS37" s="87">
        <v>4</v>
      </c>
      <c r="FT37" s="87">
        <v>4</v>
      </c>
      <c r="FU37" s="87">
        <v>3</v>
      </c>
      <c r="FV37" s="87"/>
      <c r="FW37" s="87">
        <v>750.32</v>
      </c>
      <c r="FX37" s="87">
        <v>206.4</v>
      </c>
      <c r="FY37" s="86">
        <v>266.41000000000003</v>
      </c>
      <c r="FZ37" s="86">
        <v>277.51</v>
      </c>
      <c r="GA37" s="86"/>
      <c r="GB37" s="86">
        <v>30382675</v>
      </c>
      <c r="GC37" s="86">
        <v>8102950</v>
      </c>
      <c r="GD37" s="86">
        <v>11121905</v>
      </c>
      <c r="GE37" s="86">
        <v>11157820</v>
      </c>
      <c r="GF37" s="20"/>
      <c r="GG37" s="18"/>
      <c r="GH37" s="18"/>
      <c r="GI37" s="18"/>
      <c r="GJ37" s="18"/>
      <c r="GK37" s="16">
        <v>42339</v>
      </c>
      <c r="GL37" s="16">
        <v>43465</v>
      </c>
      <c r="GM37" s="20">
        <v>159799000</v>
      </c>
      <c r="GN37" s="20">
        <v>4652000</v>
      </c>
      <c r="GO37" s="6">
        <v>-155147000</v>
      </c>
      <c r="GP37" s="7" t="s">
        <v>76</v>
      </c>
      <c r="GQ37" s="20">
        <v>247159145</v>
      </c>
      <c r="GR37" s="20">
        <v>273234100</v>
      </c>
      <c r="GS37" s="22">
        <v>16123621.621621622</v>
      </c>
      <c r="GT37" s="20">
        <v>30382675</v>
      </c>
      <c r="GU37" s="22">
        <v>32728.385897982396</v>
      </c>
      <c r="GV37" s="20">
        <v>1962345</v>
      </c>
      <c r="GW37" s="20">
        <v>2701350</v>
      </c>
      <c r="GX37" s="20">
        <v>3529680.0000000005</v>
      </c>
      <c r="GY37" s="20"/>
      <c r="GZ37" s="20">
        <v>2109645</v>
      </c>
      <c r="HA37" s="20">
        <v>2857780</v>
      </c>
      <c r="HB37" s="20">
        <v>3945900</v>
      </c>
      <c r="HC37" s="20"/>
      <c r="HD37" s="20">
        <v>2025737.5</v>
      </c>
      <c r="HE37" s="20">
        <v>2780476.25</v>
      </c>
      <c r="HF37" s="20">
        <v>3719273.3333333335</v>
      </c>
      <c r="HG37" s="20"/>
      <c r="HH37" s="20">
        <v>2015480</v>
      </c>
      <c r="HI37" s="20">
        <v>2781387.5</v>
      </c>
      <c r="HJ37" s="20">
        <v>3682240</v>
      </c>
      <c r="HK37" s="20"/>
      <c r="HL37" s="23">
        <v>50.97</v>
      </c>
      <c r="HM37" s="23">
        <v>66.459999999999994</v>
      </c>
      <c r="HN37" s="23">
        <v>84.04</v>
      </c>
      <c r="HO37" s="23"/>
      <c r="HP37" s="23">
        <v>52.37</v>
      </c>
      <c r="HQ37" s="23">
        <v>66.790000000000006</v>
      </c>
      <c r="HR37" s="23">
        <v>99.52</v>
      </c>
      <c r="HS37" s="23"/>
      <c r="HT37" s="19">
        <v>51.6</v>
      </c>
      <c r="HU37" s="19">
        <v>66.602500000000006</v>
      </c>
      <c r="HV37" s="20">
        <v>92.50333333333333</v>
      </c>
      <c r="HW37" s="19"/>
      <c r="HX37" s="19">
        <v>51.53</v>
      </c>
      <c r="HY37" s="19">
        <v>66.58</v>
      </c>
      <c r="HZ37" s="19">
        <v>93.95</v>
      </c>
      <c r="IA37" s="23"/>
    </row>
    <row r="38" spans="1:235" ht="15.75" x14ac:dyDescent="0.25">
      <c r="A38" s="14" t="s">
        <v>83</v>
      </c>
      <c r="B38" s="15" t="s">
        <v>106</v>
      </c>
      <c r="C38" s="16" t="s">
        <v>72</v>
      </c>
      <c r="D38" s="16" t="s">
        <v>73</v>
      </c>
      <c r="E38" s="16" t="s">
        <v>74</v>
      </c>
      <c r="F38" s="16" t="s">
        <v>79</v>
      </c>
      <c r="G38" s="17">
        <v>18</v>
      </c>
      <c r="H38" s="18">
        <v>1</v>
      </c>
      <c r="I38" s="19">
        <v>194</v>
      </c>
      <c r="J38" s="19">
        <v>69</v>
      </c>
      <c r="K38" s="19">
        <v>82</v>
      </c>
      <c r="L38" s="19">
        <v>43</v>
      </c>
      <c r="M38" s="19"/>
      <c r="N38" s="19">
        <v>11841.88</v>
      </c>
      <c r="O38" s="19">
        <v>3263.76</v>
      </c>
      <c r="P38" s="19">
        <v>4801.2299999999977</v>
      </c>
      <c r="Q38" s="19">
        <v>3776.8900000000008</v>
      </c>
      <c r="R38" s="19"/>
      <c r="S38" s="19">
        <v>85</v>
      </c>
      <c r="T38" s="19">
        <v>34</v>
      </c>
      <c r="U38" s="19">
        <v>40</v>
      </c>
      <c r="V38" s="19">
        <v>11</v>
      </c>
      <c r="W38" s="19"/>
      <c r="X38" s="19">
        <v>4856.3999999999996</v>
      </c>
      <c r="Y38" s="19">
        <v>1542.6899999999994</v>
      </c>
      <c r="Z38" s="19">
        <v>2346.75</v>
      </c>
      <c r="AA38" s="19">
        <v>966.95999999999992</v>
      </c>
      <c r="AB38" s="19"/>
      <c r="AC38" s="20">
        <v>219640095</v>
      </c>
      <c r="AD38" s="20">
        <v>70560700</v>
      </c>
      <c r="AE38" s="20">
        <v>106590315</v>
      </c>
      <c r="AF38" s="20">
        <v>42489080</v>
      </c>
      <c r="AG38" s="20"/>
      <c r="AH38" s="19">
        <v>42.6</v>
      </c>
      <c r="AI38" s="19">
        <v>58.04</v>
      </c>
      <c r="AJ38" s="19">
        <v>83.8</v>
      </c>
      <c r="AK38" s="19"/>
      <c r="AL38" s="19">
        <v>52.37</v>
      </c>
      <c r="AM38" s="19">
        <v>66.790000000000006</v>
      </c>
      <c r="AN38" s="19">
        <v>93.95</v>
      </c>
      <c r="AO38" s="19"/>
      <c r="AP38" s="19">
        <v>45.373235294117627</v>
      </c>
      <c r="AQ38" s="19">
        <v>58.668750000000003</v>
      </c>
      <c r="AR38" s="19">
        <v>87.905454545454532</v>
      </c>
      <c r="AS38" s="19"/>
      <c r="AT38" s="20">
        <v>39000</v>
      </c>
      <c r="AU38" s="20">
        <v>40499.999999999993</v>
      </c>
      <c r="AV38" s="20">
        <v>42000</v>
      </c>
      <c r="AW38" s="20"/>
      <c r="AX38" s="20">
        <v>48456.215005599101</v>
      </c>
      <c r="AY38" s="20">
        <v>50184.314398489791</v>
      </c>
      <c r="AZ38" s="20">
        <v>46039.243332158381</v>
      </c>
      <c r="BA38" s="20"/>
      <c r="BB38" s="20">
        <v>45872.590380923546</v>
      </c>
      <c r="BC38" s="20">
        <v>45442.912516188997</v>
      </c>
      <c r="BD38" s="20">
        <v>43976.2618601793</v>
      </c>
      <c r="BE38" s="20"/>
      <c r="BF38" s="20">
        <v>46688.256387270274</v>
      </c>
      <c r="BG38" s="20">
        <v>46160.324232081904</v>
      </c>
      <c r="BH38" s="20">
        <v>44000</v>
      </c>
      <c r="BI38" s="20"/>
      <c r="BJ38" s="20"/>
      <c r="BK38" s="20"/>
      <c r="BL38" s="20"/>
      <c r="BM38" s="20"/>
      <c r="BN38" s="20">
        <v>46688.256387270274</v>
      </c>
      <c r="BO38" s="20"/>
      <c r="BP38" s="20"/>
      <c r="BQ38" s="20"/>
      <c r="BR38" s="20"/>
      <c r="BS38" s="20">
        <v>47332.9328985756</v>
      </c>
      <c r="BT38" s="20">
        <v>43000</v>
      </c>
      <c r="BU38" s="20"/>
      <c r="BV38" s="20"/>
      <c r="BW38" s="20"/>
      <c r="BX38" s="20"/>
      <c r="BY38" s="20"/>
      <c r="BZ38" s="20"/>
      <c r="CA38" s="20"/>
      <c r="CB38" s="20"/>
      <c r="CC38" s="20"/>
      <c r="CD38" s="20">
        <v>2449.2673057283978</v>
      </c>
      <c r="CE38" s="20">
        <v>2214.6853528288962</v>
      </c>
      <c r="CF38" s="20">
        <v>1122.3501263941564</v>
      </c>
      <c r="CG38" s="20"/>
      <c r="CH38" s="20">
        <v>852.72542278025401</v>
      </c>
      <c r="CI38" s="20">
        <v>709.26695361531824</v>
      </c>
      <c r="CJ38" s="20">
        <v>709.83654631667946</v>
      </c>
      <c r="CK38" s="20"/>
      <c r="CL38" s="19">
        <v>1.8588996516204284</v>
      </c>
      <c r="CM38" s="19">
        <v>1.5607867417446946</v>
      </c>
      <c r="CN38" s="19">
        <v>1.6141357093369495</v>
      </c>
      <c r="CO38" s="19"/>
      <c r="CP38" s="19">
        <v>5.339282751180634</v>
      </c>
      <c r="CQ38" s="19">
        <v>4.8735550390611877</v>
      </c>
      <c r="CR38" s="19">
        <v>2.5521726470581383</v>
      </c>
      <c r="CS38" s="19"/>
      <c r="CT38" s="20">
        <v>1911375</v>
      </c>
      <c r="CU38" s="20">
        <v>2441860</v>
      </c>
      <c r="CV38" s="20">
        <v>3645300</v>
      </c>
      <c r="CW38" s="20"/>
      <c r="CX38" s="20">
        <v>2163570</v>
      </c>
      <c r="CY38" s="20">
        <v>2924240</v>
      </c>
      <c r="CZ38" s="20">
        <v>4122800</v>
      </c>
      <c r="DA38" s="20"/>
      <c r="DB38" s="20">
        <v>2075314.705882353</v>
      </c>
      <c r="DC38" s="20">
        <v>2664757.875</v>
      </c>
      <c r="DD38" s="20">
        <v>3862643.6363636362</v>
      </c>
      <c r="DE38" s="20"/>
      <c r="DF38" s="20">
        <v>2083230</v>
      </c>
      <c r="DG38" s="20">
        <v>2701350</v>
      </c>
      <c r="DH38" s="20">
        <v>3831520</v>
      </c>
      <c r="DI38" s="20"/>
      <c r="DJ38" s="20">
        <v>2083230</v>
      </c>
      <c r="DK38" s="20"/>
      <c r="DL38" s="20"/>
      <c r="DM38" s="20"/>
      <c r="DN38" s="20"/>
      <c r="DO38" s="20">
        <v>2758090</v>
      </c>
      <c r="DP38" s="20"/>
      <c r="DQ38" s="20"/>
      <c r="DR38" s="20"/>
      <c r="DS38" s="20"/>
      <c r="DT38" s="20">
        <v>4039850</v>
      </c>
      <c r="DU38" s="20"/>
      <c r="DV38" s="20"/>
      <c r="DW38" s="20"/>
      <c r="DX38" s="20"/>
      <c r="DY38" s="20"/>
      <c r="DZ38" s="20"/>
      <c r="EA38" s="20"/>
      <c r="EB38" s="20"/>
      <c r="EC38" s="20"/>
      <c r="ED38" s="20">
        <v>68611.667727841457</v>
      </c>
      <c r="EE38" s="20">
        <v>114808.41148876556</v>
      </c>
      <c r="EF38" s="20">
        <v>163761.55118175497</v>
      </c>
      <c r="EG38" s="20"/>
      <c r="EH38" s="20">
        <v>23887.516578547682</v>
      </c>
      <c r="EI38" s="20">
        <v>36768.117945981568</v>
      </c>
      <c r="EJ38" s="20">
        <v>103571.89897931687</v>
      </c>
      <c r="EK38" s="20"/>
      <c r="EL38" s="19">
        <v>1.1510310465607927</v>
      </c>
      <c r="EM38" s="19">
        <v>1.3797920738289053</v>
      </c>
      <c r="EN38" s="19">
        <v>2.6813733994063549</v>
      </c>
      <c r="EO38" s="20"/>
      <c r="EP38" s="19">
        <v>3.3060849775393515</v>
      </c>
      <c r="EQ38" s="19">
        <v>4.3083993696337437</v>
      </c>
      <c r="ER38" s="19">
        <v>4.2396235997562304</v>
      </c>
      <c r="ES38" s="20"/>
      <c r="ET38" s="21">
        <v>0</v>
      </c>
      <c r="EU38" s="21">
        <v>0</v>
      </c>
      <c r="EV38" s="21">
        <v>5.7945693688255302</v>
      </c>
      <c r="EW38" s="21"/>
      <c r="EX38" s="21">
        <v>-8.7124376598060813</v>
      </c>
      <c r="EY38" s="21">
        <v>2.3255813953488373</v>
      </c>
      <c r="EZ38" s="21">
        <v>4.4831343926607365</v>
      </c>
      <c r="FA38" s="21"/>
      <c r="FB38" s="21">
        <v>0.45119736041472597</v>
      </c>
      <c r="FC38" s="21">
        <v>-0.32408370246074131</v>
      </c>
      <c r="FD38" s="21">
        <v>4.4761923871032687</v>
      </c>
      <c r="FE38" s="21"/>
      <c r="FF38" s="27">
        <v>0</v>
      </c>
      <c r="FG38" s="27">
        <v>0</v>
      </c>
      <c r="FH38" s="27">
        <v>4.519936002936066</v>
      </c>
      <c r="FI38" s="27"/>
      <c r="FJ38" s="27">
        <v>-10.912137957160152</v>
      </c>
      <c r="FK38" s="27">
        <v>2.3255813953488373</v>
      </c>
      <c r="FL38" s="27">
        <v>2.3255813953488373</v>
      </c>
      <c r="FM38" s="27"/>
      <c r="FN38" s="27">
        <v>-0.30551451989392314</v>
      </c>
      <c r="FO38" s="27">
        <v>-0.15398602778174289</v>
      </c>
      <c r="FP38" s="27">
        <v>3.0782528015530208</v>
      </c>
      <c r="FQ38" s="27"/>
      <c r="FR38" s="19">
        <v>13</v>
      </c>
      <c r="FS38" s="19">
        <v>9</v>
      </c>
      <c r="FT38" s="19">
        <v>3</v>
      </c>
      <c r="FU38" s="19">
        <v>1</v>
      </c>
      <c r="FV38" s="19"/>
      <c r="FW38" s="19">
        <v>767.6</v>
      </c>
      <c r="FX38" s="19">
        <v>483.46000000000004</v>
      </c>
      <c r="FY38" s="20">
        <v>200.10000000000002</v>
      </c>
      <c r="FZ38" s="20">
        <v>84.04</v>
      </c>
      <c r="GA38" s="20"/>
      <c r="GB38" s="20">
        <v>30782240</v>
      </c>
      <c r="GC38" s="20">
        <v>18990430</v>
      </c>
      <c r="GD38" s="20">
        <v>8304150</v>
      </c>
      <c r="GE38" s="20">
        <v>3487660</v>
      </c>
      <c r="GF38" s="20"/>
      <c r="GG38" s="18"/>
      <c r="GH38" s="18"/>
      <c r="GI38" s="18"/>
      <c r="GJ38" s="18"/>
      <c r="GK38" s="16">
        <v>42339</v>
      </c>
      <c r="GL38" s="16">
        <v>43465</v>
      </c>
      <c r="GM38" s="20">
        <v>159799000</v>
      </c>
      <c r="GN38" s="20">
        <v>4652000</v>
      </c>
      <c r="GO38" s="6">
        <v>-155147000</v>
      </c>
      <c r="GP38" s="7" t="s">
        <v>76</v>
      </c>
      <c r="GQ38" s="20">
        <v>219640095</v>
      </c>
      <c r="GR38" s="20">
        <v>235881780</v>
      </c>
      <c r="GS38" s="22">
        <v>16123621.621621622</v>
      </c>
      <c r="GT38" s="20">
        <v>30782240</v>
      </c>
      <c r="GU38" s="22">
        <v>32728.385897982396</v>
      </c>
      <c r="GV38" s="20">
        <v>1962345</v>
      </c>
      <c r="GW38" s="20">
        <v>2701350</v>
      </c>
      <c r="GX38" s="20">
        <v>3487660</v>
      </c>
      <c r="GY38" s="20"/>
      <c r="GZ38" s="20">
        <v>2428580</v>
      </c>
      <c r="HA38" s="20">
        <v>2801400</v>
      </c>
      <c r="HB38" s="20">
        <v>3487660</v>
      </c>
      <c r="HC38" s="20"/>
      <c r="HD38" s="20">
        <v>2110047.777777778</v>
      </c>
      <c r="HE38" s="20">
        <v>2768050</v>
      </c>
      <c r="HF38" s="20">
        <v>3487660</v>
      </c>
      <c r="HG38" s="20"/>
      <c r="HH38" s="20">
        <v>2083600</v>
      </c>
      <c r="HI38" s="20">
        <v>2801400</v>
      </c>
      <c r="HJ38" s="20">
        <v>3487660</v>
      </c>
      <c r="HK38" s="20"/>
      <c r="HL38" s="23">
        <v>50.97</v>
      </c>
      <c r="HM38" s="23">
        <v>66.7</v>
      </c>
      <c r="HN38" s="23">
        <v>84.04</v>
      </c>
      <c r="HO38" s="23"/>
      <c r="HP38" s="23">
        <v>59.07</v>
      </c>
      <c r="HQ38" s="23">
        <v>66.7</v>
      </c>
      <c r="HR38" s="23">
        <v>84.04</v>
      </c>
      <c r="HS38" s="23"/>
      <c r="HT38" s="19">
        <v>53.717777777777783</v>
      </c>
      <c r="HU38" s="19">
        <v>66.7</v>
      </c>
      <c r="HV38" s="20">
        <v>84.04</v>
      </c>
      <c r="HW38" s="19"/>
      <c r="HX38" s="19">
        <v>52.37</v>
      </c>
      <c r="HY38" s="19">
        <v>66.7</v>
      </c>
      <c r="HZ38" s="19">
        <v>84.04</v>
      </c>
      <c r="IA38" s="23"/>
    </row>
    <row r="39" spans="1:235" ht="15.75" x14ac:dyDescent="0.25">
      <c r="A39" s="14" t="s">
        <v>83</v>
      </c>
      <c r="B39" s="15" t="s">
        <v>110</v>
      </c>
      <c r="C39" s="16" t="s">
        <v>72</v>
      </c>
      <c r="D39" s="16" t="s">
        <v>73</v>
      </c>
      <c r="E39" s="16" t="s">
        <v>74</v>
      </c>
      <c r="F39" s="16" t="s">
        <v>79</v>
      </c>
      <c r="G39" s="17">
        <v>18</v>
      </c>
      <c r="H39" s="83">
        <v>1</v>
      </c>
      <c r="I39" s="84">
        <v>194</v>
      </c>
      <c r="J39" s="84">
        <v>69</v>
      </c>
      <c r="K39" s="84">
        <v>82</v>
      </c>
      <c r="L39" s="84">
        <v>43</v>
      </c>
      <c r="M39" s="84"/>
      <c r="N39" s="84">
        <v>11841.88</v>
      </c>
      <c r="O39" s="84">
        <v>3263.76</v>
      </c>
      <c r="P39" s="84">
        <v>4801.2299999999977</v>
      </c>
      <c r="Q39" s="84">
        <v>3776.8900000000008</v>
      </c>
      <c r="R39" s="84"/>
      <c r="S39" s="84">
        <v>88</v>
      </c>
      <c r="T39" s="84">
        <v>37</v>
      </c>
      <c r="U39" s="84">
        <v>41</v>
      </c>
      <c r="V39" s="84">
        <v>10</v>
      </c>
      <c r="W39" s="84"/>
      <c r="X39" s="84">
        <v>4989.78</v>
      </c>
      <c r="Y39" s="84">
        <v>1712.6499999999992</v>
      </c>
      <c r="Z39" s="84">
        <v>2405.2600000000002</v>
      </c>
      <c r="AA39" s="84">
        <v>871.86999999999989</v>
      </c>
      <c r="AB39" s="84"/>
      <c r="AC39" s="85">
        <v>224998815</v>
      </c>
      <c r="AD39" s="85">
        <v>77189635</v>
      </c>
      <c r="AE39" s="85">
        <v>109158745</v>
      </c>
      <c r="AF39" s="85">
        <v>38650435</v>
      </c>
      <c r="AG39" s="85"/>
      <c r="AH39" s="84">
        <v>42.6</v>
      </c>
      <c r="AI39" s="84">
        <v>58.04</v>
      </c>
      <c r="AJ39" s="84">
        <v>83.8</v>
      </c>
      <c r="AK39" s="84"/>
      <c r="AL39" s="19">
        <v>59.07</v>
      </c>
      <c r="AM39" s="19">
        <v>66.790000000000006</v>
      </c>
      <c r="AN39" s="19">
        <v>93.95</v>
      </c>
      <c r="AO39" s="19"/>
      <c r="AP39" s="19">
        <v>46.287837837837813</v>
      </c>
      <c r="AQ39" s="19">
        <v>58.664878048780494</v>
      </c>
      <c r="AR39" s="19">
        <v>87.186999999999983</v>
      </c>
      <c r="AS39" s="19"/>
      <c r="AT39" s="86">
        <v>38000</v>
      </c>
      <c r="AU39" s="86">
        <v>40499.999999999993</v>
      </c>
      <c r="AV39" s="86">
        <v>42500</v>
      </c>
      <c r="AW39" s="86"/>
      <c r="AX39" s="20">
        <v>48456.215005599101</v>
      </c>
      <c r="AY39" s="20">
        <v>50184.314398489791</v>
      </c>
      <c r="AZ39" s="20">
        <v>46622.018564211023</v>
      </c>
      <c r="BA39" s="20"/>
      <c r="BB39" s="20">
        <v>45308.449518788933</v>
      </c>
      <c r="BC39" s="20">
        <v>45404.98600932955</v>
      </c>
      <c r="BD39" s="20">
        <v>44355.43023052856</v>
      </c>
      <c r="BE39" s="20"/>
      <c r="BF39" s="20">
        <v>46332.965090587713</v>
      </c>
      <c r="BG39" s="20">
        <v>46160.324232081904</v>
      </c>
      <c r="BH39" s="20">
        <v>44250</v>
      </c>
      <c r="BI39" s="20"/>
      <c r="BJ39" s="20"/>
      <c r="BK39" s="20"/>
      <c r="BL39" s="20"/>
      <c r="BM39" s="20"/>
      <c r="BN39" s="20">
        <v>46688.256387270274</v>
      </c>
      <c r="BO39" s="20"/>
      <c r="BP39" s="20"/>
      <c r="BQ39" s="20"/>
      <c r="BR39" s="20"/>
      <c r="BS39" s="20">
        <v>47332.9328985756</v>
      </c>
      <c r="BT39" s="20">
        <v>44000</v>
      </c>
      <c r="BU39" s="20"/>
      <c r="BV39" s="20"/>
      <c r="BW39" s="20"/>
      <c r="BX39" s="20"/>
      <c r="BY39" s="20"/>
      <c r="BZ39" s="20"/>
      <c r="CA39" s="20"/>
      <c r="CB39" s="20"/>
      <c r="CC39" s="20"/>
      <c r="CD39" s="20">
        <v>3022.1843670061671</v>
      </c>
      <c r="CE39" s="20">
        <v>2169.8932018602786</v>
      </c>
      <c r="CF39" s="20">
        <v>1220.7971702620271</v>
      </c>
      <c r="CG39" s="20"/>
      <c r="CH39" s="20">
        <v>1007.3947890020557</v>
      </c>
      <c r="CI39" s="20">
        <v>686.18047971939939</v>
      </c>
      <c r="CJ39" s="20">
        <v>813.86478017468471</v>
      </c>
      <c r="CK39" s="20"/>
      <c r="CL39" s="19">
        <v>2.2234148369705298</v>
      </c>
      <c r="CM39" s="19">
        <v>1.511244777343191</v>
      </c>
      <c r="CN39" s="19">
        <v>1.8348706707268621</v>
      </c>
      <c r="CO39" s="19"/>
      <c r="CP39" s="19">
        <v>6.6702445109115898</v>
      </c>
      <c r="CQ39" s="19">
        <v>4.7789755984385094</v>
      </c>
      <c r="CR39" s="19">
        <v>2.7523060060902931</v>
      </c>
      <c r="CS39" s="19"/>
      <c r="CT39" s="86">
        <v>1911375</v>
      </c>
      <c r="CU39" s="86">
        <v>2441860</v>
      </c>
      <c r="CV39" s="86">
        <v>3613720</v>
      </c>
      <c r="CW39" s="86"/>
      <c r="CX39" s="20">
        <v>2428580</v>
      </c>
      <c r="CY39" s="20">
        <v>2924240</v>
      </c>
      <c r="CZ39" s="20">
        <v>4180775</v>
      </c>
      <c r="DA39" s="20"/>
      <c r="DB39" s="20">
        <v>2086206.3513513512</v>
      </c>
      <c r="DC39" s="20">
        <v>2662408.4146341463</v>
      </c>
      <c r="DD39" s="20">
        <v>3865043.5</v>
      </c>
      <c r="DE39" s="20"/>
      <c r="DF39" s="20">
        <v>2083230</v>
      </c>
      <c r="DG39" s="20">
        <v>2701350</v>
      </c>
      <c r="DH39" s="20">
        <v>3826140</v>
      </c>
      <c r="DI39" s="20"/>
      <c r="DJ39" s="20">
        <v>2083230</v>
      </c>
      <c r="DK39" s="20"/>
      <c r="DL39" s="20"/>
      <c r="DM39" s="20"/>
      <c r="DN39" s="20"/>
      <c r="DO39" s="20">
        <v>2758090</v>
      </c>
      <c r="DP39" s="20"/>
      <c r="DQ39" s="20"/>
      <c r="DR39" s="20"/>
      <c r="DS39" s="20"/>
      <c r="DT39" s="20">
        <v>3771000</v>
      </c>
      <c r="DU39" s="20"/>
      <c r="DV39" s="20"/>
      <c r="DW39" s="20"/>
      <c r="DX39" s="20"/>
      <c r="DY39" s="20"/>
      <c r="DZ39" s="20"/>
      <c r="EA39" s="20"/>
      <c r="EB39" s="20"/>
      <c r="EC39" s="20"/>
      <c r="ED39" s="20">
        <v>92792.76007923852</v>
      </c>
      <c r="EE39" s="20">
        <v>112697.25617466819</v>
      </c>
      <c r="EF39" s="20">
        <v>187540.19194487942</v>
      </c>
      <c r="EG39" s="20"/>
      <c r="EH39" s="20">
        <v>30930.920026412841</v>
      </c>
      <c r="EI39" s="20">
        <v>35638.001556342613</v>
      </c>
      <c r="EJ39" s="20">
        <v>125026.79462991962</v>
      </c>
      <c r="EK39" s="20"/>
      <c r="EL39" s="19">
        <v>1.4826395292286008</v>
      </c>
      <c r="EM39" s="19">
        <v>1.3385625346004548</v>
      </c>
      <c r="EN39" s="19">
        <v>3.2348095080927197</v>
      </c>
      <c r="EO39" s="20"/>
      <c r="EP39" s="19">
        <v>4.4479185876858018</v>
      </c>
      <c r="EQ39" s="19">
        <v>4.2329063999053815</v>
      </c>
      <c r="ER39" s="19">
        <v>4.8522142621390794</v>
      </c>
      <c r="ES39" s="20"/>
      <c r="ET39" s="21">
        <v>0</v>
      </c>
      <c r="EU39" s="21">
        <v>0</v>
      </c>
      <c r="EV39" s="21">
        <v>4.8780487804878048</v>
      </c>
      <c r="EW39" s="21"/>
      <c r="EX39" s="21">
        <v>2.4691358024691357</v>
      </c>
      <c r="EY39" s="21">
        <v>2.3255813953488373</v>
      </c>
      <c r="EZ39" s="21">
        <v>5.9523809523809517</v>
      </c>
      <c r="FA39" s="21"/>
      <c r="FB39" s="21">
        <v>0.97838430969278434</v>
      </c>
      <c r="FC39" s="21">
        <v>-0.41196583875848025</v>
      </c>
      <c r="FD39" s="21">
        <v>4.5411035305013154</v>
      </c>
      <c r="FE39" s="21"/>
      <c r="FF39" s="27">
        <v>0</v>
      </c>
      <c r="FG39" s="27">
        <v>0</v>
      </c>
      <c r="FH39" s="27">
        <v>-0.86632101610292711</v>
      </c>
      <c r="FI39" s="27"/>
      <c r="FJ39" s="27">
        <v>12.248737041094119</v>
      </c>
      <c r="FK39" s="27">
        <v>0</v>
      </c>
      <c r="FL39" s="27">
        <v>1.4062045211991849</v>
      </c>
      <c r="FM39" s="27"/>
      <c r="FN39" s="27">
        <v>0.52481897989382187</v>
      </c>
      <c r="FO39" s="27">
        <v>-8.8167874008205638E-2</v>
      </c>
      <c r="FP39" s="27">
        <v>6.2130081423277222E-2</v>
      </c>
      <c r="FQ39" s="27"/>
      <c r="FR39" s="87">
        <v>3</v>
      </c>
      <c r="FS39" s="87">
        <v>0</v>
      </c>
      <c r="FT39" s="87">
        <v>1</v>
      </c>
      <c r="FU39" s="87">
        <v>2</v>
      </c>
      <c r="FV39" s="87"/>
      <c r="FW39" s="87">
        <v>260.01</v>
      </c>
      <c r="FX39" s="87">
        <v>0</v>
      </c>
      <c r="FY39" s="86">
        <v>66.790000000000006</v>
      </c>
      <c r="FZ39" s="86">
        <v>193.22</v>
      </c>
      <c r="GA39" s="86"/>
      <c r="GB39" s="86">
        <v>10659315</v>
      </c>
      <c r="GC39" s="86">
        <v>0</v>
      </c>
      <c r="GD39" s="86">
        <v>2704995</v>
      </c>
      <c r="GE39" s="86">
        <v>7954320</v>
      </c>
      <c r="GF39" s="20"/>
      <c r="GG39" s="18"/>
      <c r="GH39" s="18"/>
      <c r="GI39" s="18"/>
      <c r="GJ39" s="18"/>
      <c r="GK39" s="16">
        <v>42339</v>
      </c>
      <c r="GL39" s="16">
        <v>43465</v>
      </c>
      <c r="GM39" s="20">
        <v>159799000</v>
      </c>
      <c r="GN39" s="20">
        <v>4652000</v>
      </c>
      <c r="GO39" s="6">
        <v>-155147000</v>
      </c>
      <c r="GP39" s="7" t="s">
        <v>76</v>
      </c>
      <c r="GQ39" s="20">
        <v>224998815</v>
      </c>
      <c r="GR39" s="20">
        <v>251559050</v>
      </c>
      <c r="GS39" s="22">
        <v>16123621.621621622</v>
      </c>
      <c r="GT39" s="20">
        <v>10659315</v>
      </c>
      <c r="GU39" s="22">
        <v>32728.385897982396</v>
      </c>
      <c r="GV39" s="20" t="s">
        <v>101</v>
      </c>
      <c r="GW39" s="20">
        <v>2704995</v>
      </c>
      <c r="GX39" s="20">
        <v>3831520</v>
      </c>
      <c r="GY39" s="20"/>
      <c r="GZ39" s="20" t="s">
        <v>101</v>
      </c>
      <c r="HA39" s="20">
        <v>2704995</v>
      </c>
      <c r="HB39" s="20">
        <v>4122800</v>
      </c>
      <c r="HC39" s="20"/>
      <c r="HD39" s="20"/>
      <c r="HE39" s="20">
        <v>2704995</v>
      </c>
      <c r="HF39" s="20">
        <v>3977160</v>
      </c>
      <c r="HG39" s="20"/>
      <c r="HH39" s="20"/>
      <c r="HI39" s="20">
        <v>2704995</v>
      </c>
      <c r="HJ39" s="20">
        <v>3977160</v>
      </c>
      <c r="HK39" s="20"/>
      <c r="HL39" s="23" t="s">
        <v>101</v>
      </c>
      <c r="HM39" s="23">
        <v>66.790000000000006</v>
      </c>
      <c r="HN39" s="23">
        <v>93.7</v>
      </c>
      <c r="HO39" s="23"/>
      <c r="HP39" s="23" t="s">
        <v>101</v>
      </c>
      <c r="HQ39" s="23">
        <v>66.790000000000006</v>
      </c>
      <c r="HR39" s="23">
        <v>99.52</v>
      </c>
      <c r="HS39" s="23"/>
      <c r="HT39" s="19"/>
      <c r="HU39" s="19">
        <v>66.790000000000006</v>
      </c>
      <c r="HV39" s="20">
        <v>96.61</v>
      </c>
      <c r="HW39" s="19"/>
      <c r="HX39" s="19"/>
      <c r="HY39" s="19">
        <v>66.790000000000006</v>
      </c>
      <c r="HZ39" s="19">
        <v>96.61</v>
      </c>
      <c r="IA39" s="23"/>
    </row>
    <row r="40" spans="1:235" ht="15.75" x14ac:dyDescent="0.25">
      <c r="A40" s="14" t="s">
        <v>83</v>
      </c>
      <c r="B40" s="15" t="s">
        <v>112</v>
      </c>
      <c r="C40" s="16" t="s">
        <v>72</v>
      </c>
      <c r="D40" s="16" t="s">
        <v>73</v>
      </c>
      <c r="E40" s="16" t="s">
        <v>74</v>
      </c>
      <c r="F40" s="16" t="s">
        <v>105</v>
      </c>
      <c r="G40" s="17">
        <v>18</v>
      </c>
      <c r="H40" s="18">
        <v>1</v>
      </c>
      <c r="I40" s="19">
        <v>194</v>
      </c>
      <c r="J40" s="19">
        <v>69</v>
      </c>
      <c r="K40" s="19">
        <v>82</v>
      </c>
      <c r="L40" s="19">
        <v>43</v>
      </c>
      <c r="M40" s="19"/>
      <c r="N40" s="19">
        <v>11841.88</v>
      </c>
      <c r="O40" s="19">
        <v>3263.76</v>
      </c>
      <c r="P40" s="19">
        <v>4801.2299999999977</v>
      </c>
      <c r="Q40" s="19">
        <v>3776.8900000000008</v>
      </c>
      <c r="R40" s="19"/>
      <c r="S40" s="19">
        <v>85</v>
      </c>
      <c r="T40" s="19">
        <v>36</v>
      </c>
      <c r="U40" s="19">
        <v>38</v>
      </c>
      <c r="V40" s="19">
        <v>11</v>
      </c>
      <c r="W40" s="19"/>
      <c r="X40" s="19">
        <v>4857.0999999999995</v>
      </c>
      <c r="Y40" s="19">
        <v>1670.1299999999997</v>
      </c>
      <c r="Z40" s="19">
        <v>2229.6699999999996</v>
      </c>
      <c r="AA40" s="19">
        <v>957.3</v>
      </c>
      <c r="AB40" s="19"/>
      <c r="AC40" s="19">
        <v>220445250</v>
      </c>
      <c r="AD40" s="20">
        <v>76688385</v>
      </c>
      <c r="AE40" s="20">
        <v>101324670</v>
      </c>
      <c r="AF40" s="20">
        <v>42432195</v>
      </c>
      <c r="AG40" s="20"/>
      <c r="AH40" s="19">
        <v>42.6</v>
      </c>
      <c r="AI40" s="19">
        <v>58.04</v>
      </c>
      <c r="AJ40" s="19">
        <v>83.8</v>
      </c>
      <c r="AK40" s="19"/>
      <c r="AL40" s="19">
        <v>59.07</v>
      </c>
      <c r="AM40" s="19">
        <v>66.790000000000006</v>
      </c>
      <c r="AN40" s="19">
        <v>93.95</v>
      </c>
      <c r="AO40" s="19"/>
      <c r="AP40" s="19">
        <v>46.392499999999991</v>
      </c>
      <c r="AQ40" s="19">
        <v>58.675526315789462</v>
      </c>
      <c r="AR40" s="19">
        <v>87.027272727272717</v>
      </c>
      <c r="AS40" s="19"/>
      <c r="AT40" s="20">
        <v>38000</v>
      </c>
      <c r="AU40" s="20">
        <v>40499.999999999993</v>
      </c>
      <c r="AV40" s="20">
        <v>42500</v>
      </c>
      <c r="AW40" s="20"/>
      <c r="AX40" s="20">
        <v>49047.14445688689</v>
      </c>
      <c r="AY40" s="20">
        <v>50184.314398489791</v>
      </c>
      <c r="AZ40" s="20">
        <v>46622.018564211023</v>
      </c>
      <c r="BA40" s="20"/>
      <c r="BB40" s="20">
        <v>46169.931622395947</v>
      </c>
      <c r="BC40" s="20">
        <v>45466.543711983009</v>
      </c>
      <c r="BD40" s="20">
        <v>44347.423244911355</v>
      </c>
      <c r="BE40" s="20"/>
      <c r="BF40" s="20">
        <v>46991.911651634728</v>
      </c>
      <c r="BG40" s="20">
        <v>46160.324232081904</v>
      </c>
      <c r="BH40" s="20">
        <v>44267.353388739321</v>
      </c>
      <c r="BI40" s="20"/>
      <c r="BJ40" s="20"/>
      <c r="BK40" s="20"/>
      <c r="BL40" s="20"/>
      <c r="BM40" s="20"/>
      <c r="BN40" s="20">
        <v>47870.237561631548</v>
      </c>
      <c r="BO40" s="20"/>
      <c r="BP40" s="20"/>
      <c r="BQ40" s="20"/>
      <c r="BR40" s="20"/>
      <c r="BS40" s="20">
        <v>47332.9328985756</v>
      </c>
      <c r="BT40" s="20">
        <v>44000</v>
      </c>
      <c r="BU40" s="20"/>
      <c r="BV40" s="20"/>
      <c r="BW40" s="20"/>
      <c r="BX40" s="20"/>
      <c r="BY40" s="20"/>
      <c r="BZ40" s="20"/>
      <c r="CA40" s="20"/>
      <c r="CB40" s="20"/>
      <c r="CC40" s="20"/>
      <c r="CD40" s="20">
        <v>3056.5294231746652</v>
      </c>
      <c r="CE40" s="20">
        <v>2150.6595665127884</v>
      </c>
      <c r="CF40" s="20">
        <v>1158.4543097736787</v>
      </c>
      <c r="CG40" s="20"/>
      <c r="CH40" s="20">
        <v>1033.2955386795868</v>
      </c>
      <c r="CI40" s="20">
        <v>707.13250954656223</v>
      </c>
      <c r="CJ40" s="20">
        <v>732.67083682461669</v>
      </c>
      <c r="CK40" s="20"/>
      <c r="CL40" s="19">
        <v>2.2380270066901282</v>
      </c>
      <c r="CM40" s="19">
        <v>1.5552809864458486</v>
      </c>
      <c r="CN40" s="19">
        <v>1.652115913879364</v>
      </c>
      <c r="CO40" s="19"/>
      <c r="CP40" s="19">
        <v>6.620173164155208</v>
      </c>
      <c r="CQ40" s="19">
        <v>4.7302024542190297</v>
      </c>
      <c r="CR40" s="19">
        <v>2.6122246232346895</v>
      </c>
      <c r="CS40" s="19"/>
      <c r="CT40" s="20">
        <v>1962345</v>
      </c>
      <c r="CU40" s="20">
        <v>2441860</v>
      </c>
      <c r="CV40" s="20">
        <v>3613720</v>
      </c>
      <c r="CW40" s="20"/>
      <c r="CX40" s="20">
        <v>2428580</v>
      </c>
      <c r="CY40" s="20">
        <v>2924240</v>
      </c>
      <c r="CZ40" s="20">
        <v>4180775</v>
      </c>
      <c r="DA40" s="20"/>
      <c r="DB40" s="20">
        <v>2130232.9166666665</v>
      </c>
      <c r="DC40" s="20">
        <v>2666438.6842105263</v>
      </c>
      <c r="DD40" s="20">
        <v>3857472.2727272729</v>
      </c>
      <c r="DE40" s="20"/>
      <c r="DF40" s="20">
        <v>2135970</v>
      </c>
      <c r="DG40" s="20">
        <v>2701350</v>
      </c>
      <c r="DH40" s="20">
        <v>3781760</v>
      </c>
      <c r="DI40" s="20"/>
      <c r="DJ40" s="20">
        <v>2135970</v>
      </c>
      <c r="DK40" s="20"/>
      <c r="DL40" s="20"/>
      <c r="DM40" s="20"/>
      <c r="DN40" s="20"/>
      <c r="DO40" s="20">
        <v>2758090</v>
      </c>
      <c r="DP40" s="20"/>
      <c r="DQ40" s="20"/>
      <c r="DR40" s="20"/>
      <c r="DS40" s="20"/>
      <c r="DT40" s="20">
        <v>3771000</v>
      </c>
      <c r="DU40" s="20"/>
      <c r="DV40" s="20"/>
      <c r="DW40" s="20"/>
      <c r="DX40" s="20"/>
      <c r="DY40" s="20"/>
      <c r="DZ40" s="20"/>
      <c r="EA40" s="20"/>
      <c r="EB40" s="20"/>
      <c r="EC40" s="20"/>
      <c r="ED40" s="20">
        <v>80716.870881008683</v>
      </c>
      <c r="EE40" s="20">
        <v>110956.91285532448</v>
      </c>
      <c r="EF40" s="20">
        <v>179679.57463723634</v>
      </c>
      <c r="EG40" s="20"/>
      <c r="EH40" s="20">
        <v>27287.282741382718</v>
      </c>
      <c r="EI40" s="20">
        <v>36482.408215888252</v>
      </c>
      <c r="EJ40" s="20">
        <v>113639.34097277788</v>
      </c>
      <c r="EK40" s="20"/>
      <c r="EL40" s="19">
        <v>1.2809530135362452</v>
      </c>
      <c r="EM40" s="19">
        <v>1.3682072808169556</v>
      </c>
      <c r="EN40" s="19">
        <v>2.9459535399961196</v>
      </c>
      <c r="EO40" s="20"/>
      <c r="EP40" s="19">
        <v>3.7891101132411551</v>
      </c>
      <c r="EQ40" s="19">
        <v>4.1612399907172959</v>
      </c>
      <c r="ER40" s="19">
        <v>4.6579615337118421</v>
      </c>
      <c r="ES40" s="20"/>
      <c r="ET40" s="21">
        <v>2.666666666666667</v>
      </c>
      <c r="EU40" s="21">
        <v>0</v>
      </c>
      <c r="EV40" s="21">
        <v>4.8780487804878048</v>
      </c>
      <c r="EW40" s="21"/>
      <c r="EX40" s="21">
        <v>2.4691358024691357</v>
      </c>
      <c r="EY40" s="21">
        <v>2.3255813953488373</v>
      </c>
      <c r="EZ40" s="21">
        <v>5.9523809523809517</v>
      </c>
      <c r="FA40" s="21"/>
      <c r="FB40" s="21">
        <v>3.1093966275135738</v>
      </c>
      <c r="FC40" s="21">
        <v>-0.26121262522241939</v>
      </c>
      <c r="FD40" s="21">
        <v>4.3363181369679396</v>
      </c>
      <c r="FE40" s="21"/>
      <c r="FF40" s="27">
        <v>2.666666666666667</v>
      </c>
      <c r="FG40" s="27">
        <v>0</v>
      </c>
      <c r="FH40" s="27">
        <v>0</v>
      </c>
      <c r="FI40" s="27"/>
      <c r="FJ40" s="27">
        <v>0</v>
      </c>
      <c r="FK40" s="27">
        <v>0</v>
      </c>
      <c r="FL40" s="27">
        <v>0</v>
      </c>
      <c r="FM40" s="27"/>
      <c r="FN40" s="27">
        <v>2.1103648393552645</v>
      </c>
      <c r="FO40" s="27">
        <v>0.15137683438150668</v>
      </c>
      <c r="FP40" s="27">
        <v>-0.19588983339326091</v>
      </c>
      <c r="FQ40" s="27"/>
      <c r="FR40" s="19">
        <v>7</v>
      </c>
      <c r="FS40" s="19">
        <v>3</v>
      </c>
      <c r="FT40" s="19">
        <v>4</v>
      </c>
      <c r="FU40" s="19">
        <v>0</v>
      </c>
      <c r="FV40" s="19"/>
      <c r="FW40" s="19">
        <v>406.8</v>
      </c>
      <c r="FX40" s="19">
        <v>156.11000000000001</v>
      </c>
      <c r="FY40" s="20">
        <v>250.69</v>
      </c>
      <c r="FZ40" s="20">
        <v>0</v>
      </c>
      <c r="GA40" s="20"/>
      <c r="GB40" s="20">
        <v>16504345</v>
      </c>
      <c r="GC40" s="20">
        <v>6115950</v>
      </c>
      <c r="GD40" s="20">
        <v>10388395</v>
      </c>
      <c r="GE40" s="20">
        <v>0</v>
      </c>
      <c r="GF40" s="20"/>
      <c r="GG40" s="18"/>
      <c r="GH40" s="18"/>
      <c r="GI40" s="18"/>
      <c r="GJ40" s="18"/>
      <c r="GK40" s="16">
        <v>42339</v>
      </c>
      <c r="GL40" s="16">
        <v>43465</v>
      </c>
      <c r="GM40" s="20">
        <v>159799000</v>
      </c>
      <c r="GN40" s="20">
        <v>4652000</v>
      </c>
      <c r="GO40" s="6">
        <v>-155147000</v>
      </c>
      <c r="GP40" s="7" t="s">
        <v>76</v>
      </c>
      <c r="GQ40" s="20">
        <v>220445250</v>
      </c>
      <c r="GR40" s="20">
        <v>244538525</v>
      </c>
      <c r="GS40" s="22">
        <v>16123621.621621622</v>
      </c>
      <c r="GT40" s="20">
        <v>16504345</v>
      </c>
      <c r="GU40" s="22">
        <v>32728.385897982396</v>
      </c>
      <c r="GV40" s="20">
        <v>1952720</v>
      </c>
      <c r="GW40" s="20">
        <v>2500700</v>
      </c>
      <c r="GX40" s="20" t="s">
        <v>101</v>
      </c>
      <c r="GY40" s="20"/>
      <c r="GZ40" s="20">
        <v>2120800</v>
      </c>
      <c r="HA40" s="20">
        <v>2761825</v>
      </c>
      <c r="HB40" s="20" t="s">
        <v>101</v>
      </c>
      <c r="HC40" s="20"/>
      <c r="HD40" s="20">
        <v>2038650</v>
      </c>
      <c r="HE40" s="20">
        <v>2597098.75</v>
      </c>
      <c r="HF40" s="20" t="s">
        <v>101</v>
      </c>
      <c r="HG40" s="20"/>
      <c r="HH40" s="20">
        <v>2042430</v>
      </c>
      <c r="HI40" s="20">
        <v>2562935</v>
      </c>
      <c r="HJ40" s="20" t="s">
        <v>101</v>
      </c>
      <c r="HK40" s="20"/>
      <c r="HL40" s="23">
        <v>50.72</v>
      </c>
      <c r="HM40" s="23">
        <v>58.84</v>
      </c>
      <c r="HN40" s="23" t="s">
        <v>101</v>
      </c>
      <c r="HO40" s="23"/>
      <c r="HP40" s="23">
        <v>53.02</v>
      </c>
      <c r="HQ40" s="23">
        <v>66.55</v>
      </c>
      <c r="HR40" s="23" t="s">
        <v>101</v>
      </c>
      <c r="HS40" s="23"/>
      <c r="HT40" s="19">
        <v>52.036666666666669</v>
      </c>
      <c r="HU40" s="19">
        <v>62.672499999999999</v>
      </c>
      <c r="HV40" s="20" t="s">
        <v>101</v>
      </c>
      <c r="HW40" s="19"/>
      <c r="HX40" s="19">
        <v>52.37</v>
      </c>
      <c r="HY40" s="19">
        <v>62.65</v>
      </c>
      <c r="HZ40" s="19" t="s">
        <v>101</v>
      </c>
      <c r="IA40" s="23"/>
    </row>
    <row r="41" spans="1:235" ht="15.75" x14ac:dyDescent="0.25">
      <c r="A41" s="14" t="s">
        <v>83</v>
      </c>
      <c r="B41" s="15" t="s">
        <v>113</v>
      </c>
      <c r="C41" s="16" t="s">
        <v>72</v>
      </c>
      <c r="D41" s="16" t="s">
        <v>73</v>
      </c>
      <c r="E41" s="16" t="s">
        <v>74</v>
      </c>
      <c r="F41" s="16" t="s">
        <v>105</v>
      </c>
      <c r="G41" s="17">
        <v>18</v>
      </c>
      <c r="H41" s="83">
        <v>1</v>
      </c>
      <c r="I41" s="84">
        <v>194</v>
      </c>
      <c r="J41" s="84">
        <v>69</v>
      </c>
      <c r="K41" s="84">
        <v>82</v>
      </c>
      <c r="L41" s="84">
        <v>43</v>
      </c>
      <c r="M41" s="84"/>
      <c r="N41" s="84">
        <v>11841.88</v>
      </c>
      <c r="O41" s="84">
        <v>3263.76</v>
      </c>
      <c r="P41" s="84">
        <v>4801.2299999999977</v>
      </c>
      <c r="Q41" s="84">
        <v>3776.8900000000008</v>
      </c>
      <c r="R41" s="84"/>
      <c r="S41" s="84">
        <v>83</v>
      </c>
      <c r="T41" s="84">
        <v>35</v>
      </c>
      <c r="U41" s="84">
        <v>37</v>
      </c>
      <c r="V41" s="84">
        <v>11</v>
      </c>
      <c r="W41" s="84"/>
      <c r="X41" s="84">
        <v>4754.4599999999991</v>
      </c>
      <c r="Y41" s="84">
        <v>1615.6299999999992</v>
      </c>
      <c r="Z41" s="84">
        <v>2171.9499999999998</v>
      </c>
      <c r="AA41" s="84">
        <v>966.88</v>
      </c>
      <c r="AB41" s="84"/>
      <c r="AC41" s="85">
        <v>220487405</v>
      </c>
      <c r="AD41" s="85">
        <v>76075835</v>
      </c>
      <c r="AE41" s="85">
        <v>100140770</v>
      </c>
      <c r="AF41" s="85">
        <v>44270800</v>
      </c>
      <c r="AG41" s="85"/>
      <c r="AH41" s="84">
        <v>42.6</v>
      </c>
      <c r="AI41" s="84">
        <v>58.04</v>
      </c>
      <c r="AJ41" s="84">
        <v>83.8</v>
      </c>
      <c r="AK41" s="84"/>
      <c r="AL41" s="19">
        <v>59.07</v>
      </c>
      <c r="AM41" s="19">
        <v>66.790000000000006</v>
      </c>
      <c r="AN41" s="19">
        <v>93.95</v>
      </c>
      <c r="AO41" s="19"/>
      <c r="AP41" s="19">
        <v>46.160857142857118</v>
      </c>
      <c r="AQ41" s="19">
        <v>58.701351351351349</v>
      </c>
      <c r="AR41" s="19">
        <v>87.898181818181811</v>
      </c>
      <c r="AS41" s="19"/>
      <c r="AT41" s="86">
        <v>40000</v>
      </c>
      <c r="AU41" s="86">
        <v>40999.999999999993</v>
      </c>
      <c r="AV41" s="86">
        <v>43000</v>
      </c>
      <c r="AW41" s="86"/>
      <c r="AX41" s="20">
        <v>49638.073908174687</v>
      </c>
      <c r="AY41" s="20">
        <v>51324.866998455473</v>
      </c>
      <c r="AZ41" s="20">
        <v>49535.894724474208</v>
      </c>
      <c r="BA41" s="20"/>
      <c r="BB41" s="20">
        <v>47331.190128932685</v>
      </c>
      <c r="BC41" s="20">
        <v>46130.855827128304</v>
      </c>
      <c r="BD41" s="20">
        <v>45818.552108183911</v>
      </c>
      <c r="BE41" s="20"/>
      <c r="BF41" s="20">
        <v>48721.477247746756</v>
      </c>
      <c r="BG41" s="20">
        <v>46730.204778156993</v>
      </c>
      <c r="BH41" s="20">
        <v>45500</v>
      </c>
      <c r="BI41" s="20"/>
      <c r="BJ41" s="20"/>
      <c r="BK41" s="20"/>
      <c r="BL41" s="20"/>
      <c r="BM41" s="20"/>
      <c r="BN41" s="20">
        <v>49052.218735992821</v>
      </c>
      <c r="BO41" s="20"/>
      <c r="BP41" s="20"/>
      <c r="BQ41" s="20"/>
      <c r="BR41" s="20"/>
      <c r="BS41" s="20">
        <v>47903.209198558441</v>
      </c>
      <c r="BT41" s="20">
        <v>43000</v>
      </c>
      <c r="BU41" s="20"/>
      <c r="BV41" s="20"/>
      <c r="BW41" s="20"/>
      <c r="BX41" s="20"/>
      <c r="BY41" s="20"/>
      <c r="BZ41" s="20"/>
      <c r="CA41" s="20"/>
      <c r="CB41" s="20"/>
      <c r="CC41" s="20"/>
      <c r="CD41" s="20">
        <v>2937.8081258784732</v>
      </c>
      <c r="CE41" s="20">
        <v>2206.3125318369603</v>
      </c>
      <c r="CF41" s="20">
        <v>2161.3710473652554</v>
      </c>
      <c r="CG41" s="20"/>
      <c r="CH41" s="20">
        <v>1007.6598740166472</v>
      </c>
      <c r="CI41" s="20">
        <v>735.43751061232012</v>
      </c>
      <c r="CJ41" s="20">
        <v>1366.9710756835757</v>
      </c>
      <c r="CK41" s="20"/>
      <c r="CL41" s="19">
        <v>2.1289552856620082</v>
      </c>
      <c r="CM41" s="19">
        <v>1.5942420694910007</v>
      </c>
      <c r="CN41" s="19">
        <v>2.9834445061816197</v>
      </c>
      <c r="CO41" s="19"/>
      <c r="CP41" s="19">
        <v>6.206917928485904</v>
      </c>
      <c r="CQ41" s="19">
        <v>4.7827262084730018</v>
      </c>
      <c r="CR41" s="19">
        <v>4.7172399561251108</v>
      </c>
      <c r="CS41" s="19"/>
      <c r="CT41" s="86">
        <v>1987830</v>
      </c>
      <c r="CU41" s="86">
        <v>2441860</v>
      </c>
      <c r="CV41" s="86">
        <v>3613720</v>
      </c>
      <c r="CW41" s="86"/>
      <c r="CX41" s="20">
        <v>2428580</v>
      </c>
      <c r="CY41" s="20">
        <v>2990700</v>
      </c>
      <c r="CZ41" s="20">
        <v>4357050</v>
      </c>
      <c r="DA41" s="20"/>
      <c r="DB41" s="20">
        <v>2173595.2857142859</v>
      </c>
      <c r="DC41" s="20">
        <v>2706507.2972972975</v>
      </c>
      <c r="DD41" s="20">
        <v>4024618.1818181816</v>
      </c>
      <c r="DE41" s="20"/>
      <c r="DF41" s="20">
        <v>2188710</v>
      </c>
      <c r="DG41" s="20">
        <v>2734700</v>
      </c>
      <c r="DH41" s="20">
        <v>4039850</v>
      </c>
      <c r="DI41" s="20"/>
      <c r="DJ41" s="20">
        <v>2188710</v>
      </c>
      <c r="DK41" s="20"/>
      <c r="DL41" s="20"/>
      <c r="DM41" s="20"/>
      <c r="DN41" s="20"/>
      <c r="DO41" s="20">
        <v>2791320</v>
      </c>
      <c r="DP41" s="20"/>
      <c r="DQ41" s="20"/>
      <c r="DR41" s="20"/>
      <c r="DS41" s="20"/>
      <c r="DT41" s="20">
        <v>4216000</v>
      </c>
      <c r="DU41" s="20"/>
      <c r="DV41" s="20"/>
      <c r="DW41" s="20"/>
      <c r="DX41" s="20"/>
      <c r="DY41" s="20"/>
      <c r="DZ41" s="20"/>
      <c r="EA41" s="20"/>
      <c r="EB41" s="20"/>
      <c r="EC41" s="20"/>
      <c r="ED41" s="20">
        <v>83396.937311013666</v>
      </c>
      <c r="EE41" s="20">
        <v>112604.96179857777</v>
      </c>
      <c r="EF41" s="20">
        <v>240198.98925966286</v>
      </c>
      <c r="EG41" s="20"/>
      <c r="EH41" s="20">
        <v>28604.913508114696</v>
      </c>
      <c r="EI41" s="20">
        <v>37534.987266192591</v>
      </c>
      <c r="EJ41" s="20">
        <v>151915.17954617128</v>
      </c>
      <c r="EK41" s="20"/>
      <c r="EL41" s="19">
        <v>1.3160183819001321</v>
      </c>
      <c r="EM41" s="19">
        <v>1.3868422709842612</v>
      </c>
      <c r="EN41" s="19">
        <v>3.7746482444588398</v>
      </c>
      <c r="EO41" s="20"/>
      <c r="EP41" s="19">
        <v>3.836819938795911</v>
      </c>
      <c r="EQ41" s="19">
        <v>4.1605268129527833</v>
      </c>
      <c r="ER41" s="19">
        <v>5.9682429092229903</v>
      </c>
      <c r="ES41" s="20"/>
      <c r="ET41" s="21">
        <v>4</v>
      </c>
      <c r="EU41" s="21">
        <v>0</v>
      </c>
      <c r="EV41" s="21">
        <v>4.8780487804878048</v>
      </c>
      <c r="EW41" s="21"/>
      <c r="EX41" s="21">
        <v>2.4691358024691357</v>
      </c>
      <c r="EY41" s="21">
        <v>4.6511627906976747</v>
      </c>
      <c r="EZ41" s="21">
        <v>10.41967611951646</v>
      </c>
      <c r="FA41" s="21"/>
      <c r="FB41" s="21">
        <v>5.208259936712559</v>
      </c>
      <c r="FC41" s="21">
        <v>1.2375635906825599</v>
      </c>
      <c r="FD41" s="21">
        <v>8.857255038964631</v>
      </c>
      <c r="FE41" s="21"/>
      <c r="FF41" s="27">
        <v>1.2987012987012987</v>
      </c>
      <c r="FG41" s="27">
        <v>0</v>
      </c>
      <c r="FH41" s="27">
        <v>0</v>
      </c>
      <c r="FI41" s="27"/>
      <c r="FJ41" s="27">
        <v>0</v>
      </c>
      <c r="FK41" s="27">
        <v>2.2727272727272729</v>
      </c>
      <c r="FL41" s="27">
        <v>4.2163235285323895</v>
      </c>
      <c r="FM41" s="27"/>
      <c r="FN41" s="27">
        <v>2.0355693834396154</v>
      </c>
      <c r="FO41" s="27">
        <v>1.5027014618427144</v>
      </c>
      <c r="FP41" s="27">
        <v>4.3330423985843662</v>
      </c>
      <c r="FQ41" s="27"/>
      <c r="FR41" s="87">
        <v>6</v>
      </c>
      <c r="FS41" s="87">
        <v>2</v>
      </c>
      <c r="FT41" s="87">
        <v>2</v>
      </c>
      <c r="FU41" s="87">
        <v>2</v>
      </c>
      <c r="FV41" s="87"/>
      <c r="FW41" s="87">
        <v>405.74</v>
      </c>
      <c r="FX41" s="87">
        <v>105.86000000000001</v>
      </c>
      <c r="FY41" s="86">
        <v>116.56</v>
      </c>
      <c r="FZ41" s="86">
        <v>183.32</v>
      </c>
      <c r="GA41" s="86"/>
      <c r="GB41" s="86">
        <v>16981690</v>
      </c>
      <c r="GC41" s="86">
        <v>4284810</v>
      </c>
      <c r="GD41" s="86">
        <v>5128400</v>
      </c>
      <c r="GE41" s="86">
        <v>7568480</v>
      </c>
      <c r="GF41" s="20"/>
      <c r="GG41" s="18"/>
      <c r="GH41" s="18"/>
      <c r="GI41" s="18"/>
      <c r="GJ41" s="18"/>
      <c r="GK41" s="16">
        <v>42339</v>
      </c>
      <c r="GL41" s="16">
        <v>43465</v>
      </c>
      <c r="GM41" s="20">
        <v>159799000</v>
      </c>
      <c r="GN41" s="20">
        <v>4652000</v>
      </c>
      <c r="GO41" s="6">
        <v>-155147000</v>
      </c>
      <c r="GP41" s="7" t="s">
        <v>76</v>
      </c>
      <c r="GQ41" s="20">
        <v>220487405</v>
      </c>
      <c r="GR41" s="20">
        <v>243583750</v>
      </c>
      <c r="GS41" s="22">
        <v>16123621.621621622</v>
      </c>
      <c r="GT41" s="20">
        <v>16981690</v>
      </c>
      <c r="GU41" s="22">
        <v>32728.385897982396</v>
      </c>
      <c r="GV41" s="20">
        <v>2097030</v>
      </c>
      <c r="GW41" s="20">
        <v>2545620</v>
      </c>
      <c r="GX41" s="20">
        <v>3687200</v>
      </c>
      <c r="GY41" s="20"/>
      <c r="GZ41" s="20">
        <v>2187780</v>
      </c>
      <c r="HA41" s="20">
        <v>2582780</v>
      </c>
      <c r="HB41" s="20">
        <v>3881280</v>
      </c>
      <c r="HC41" s="20"/>
      <c r="HD41" s="20">
        <v>2142405</v>
      </c>
      <c r="HE41" s="20">
        <v>2564200</v>
      </c>
      <c r="HF41" s="20">
        <v>3784240</v>
      </c>
      <c r="HG41" s="20"/>
      <c r="HH41" s="20">
        <v>2142405</v>
      </c>
      <c r="HI41" s="20">
        <v>2564200</v>
      </c>
      <c r="HJ41" s="20">
        <v>3784240</v>
      </c>
      <c r="HK41" s="20"/>
      <c r="HL41" s="23">
        <v>52.09</v>
      </c>
      <c r="HM41" s="23">
        <v>58.04</v>
      </c>
      <c r="HN41" s="23">
        <v>83.8</v>
      </c>
      <c r="HO41" s="23"/>
      <c r="HP41" s="23">
        <v>53.77</v>
      </c>
      <c r="HQ41" s="23">
        <v>58.52</v>
      </c>
      <c r="HR41" s="23">
        <v>99.52</v>
      </c>
      <c r="HS41" s="23"/>
      <c r="HT41" s="19">
        <v>52.930000000000007</v>
      </c>
      <c r="HU41" s="19">
        <v>58.28</v>
      </c>
      <c r="HV41" s="20">
        <v>91.66</v>
      </c>
      <c r="HW41" s="19"/>
      <c r="HX41" s="19">
        <v>52.930000000000007</v>
      </c>
      <c r="HY41" s="19">
        <v>58.28</v>
      </c>
      <c r="HZ41" s="19">
        <v>91.66</v>
      </c>
      <c r="IA41" s="23"/>
    </row>
    <row r="42" spans="1:235" ht="15.75" x14ac:dyDescent="0.25">
      <c r="A42" s="14" t="s">
        <v>83</v>
      </c>
      <c r="B42" s="15" t="s">
        <v>115</v>
      </c>
      <c r="C42" s="16" t="s">
        <v>72</v>
      </c>
      <c r="D42" s="16" t="s">
        <v>73</v>
      </c>
      <c r="E42" s="16" t="s">
        <v>74</v>
      </c>
      <c r="F42" s="16" t="s">
        <v>105</v>
      </c>
      <c r="G42" s="17">
        <v>18</v>
      </c>
      <c r="H42" s="18">
        <v>1</v>
      </c>
      <c r="I42" s="19">
        <v>194</v>
      </c>
      <c r="J42" s="19">
        <v>69</v>
      </c>
      <c r="K42" s="19">
        <v>82</v>
      </c>
      <c r="L42" s="19">
        <v>43</v>
      </c>
      <c r="M42" s="19"/>
      <c r="N42" s="19">
        <v>11841.88</v>
      </c>
      <c r="O42" s="19">
        <v>3263.76</v>
      </c>
      <c r="P42" s="19">
        <v>4801.2299999999977</v>
      </c>
      <c r="Q42" s="19">
        <v>3776.8900000000008</v>
      </c>
      <c r="R42" s="19"/>
      <c r="S42" s="19">
        <v>76</v>
      </c>
      <c r="T42" s="19">
        <v>35</v>
      </c>
      <c r="U42" s="19">
        <v>30</v>
      </c>
      <c r="V42" s="19">
        <v>11</v>
      </c>
      <c r="W42" s="19"/>
      <c r="X42" s="19">
        <v>4344.0099999999984</v>
      </c>
      <c r="Y42" s="19">
        <v>1615.5999999999992</v>
      </c>
      <c r="Z42" s="19">
        <v>1761.5299999999993</v>
      </c>
      <c r="AA42" s="19">
        <v>966.88</v>
      </c>
      <c r="AB42" s="19"/>
      <c r="AC42" s="20">
        <v>201723700</v>
      </c>
      <c r="AD42" s="20">
        <v>76048205</v>
      </c>
      <c r="AE42" s="20">
        <v>81404695</v>
      </c>
      <c r="AF42" s="20">
        <v>44270800</v>
      </c>
      <c r="AG42" s="20"/>
      <c r="AH42" s="19">
        <v>42.6</v>
      </c>
      <c r="AI42" s="19">
        <v>58.04</v>
      </c>
      <c r="AJ42" s="19">
        <v>83.8</v>
      </c>
      <c r="AK42" s="19"/>
      <c r="AL42" s="19">
        <v>59.07</v>
      </c>
      <c r="AM42" s="19">
        <v>66.790000000000006</v>
      </c>
      <c r="AN42" s="19">
        <v>93.95</v>
      </c>
      <c r="AO42" s="19"/>
      <c r="AP42" s="19">
        <v>46.159999999999975</v>
      </c>
      <c r="AQ42" s="19">
        <v>58.717666666666645</v>
      </c>
      <c r="AR42" s="19">
        <v>87.898181818181811</v>
      </c>
      <c r="AS42" s="19"/>
      <c r="AT42" s="20">
        <v>40000</v>
      </c>
      <c r="AU42" s="20">
        <v>40999.999999999993</v>
      </c>
      <c r="AV42" s="20">
        <v>43000</v>
      </c>
      <c r="AW42" s="20"/>
      <c r="AX42" s="20">
        <v>49638.073908174687</v>
      </c>
      <c r="AY42" s="20">
        <v>51324.866998455473</v>
      </c>
      <c r="AZ42" s="20">
        <v>49535.894724474208</v>
      </c>
      <c r="BA42" s="20"/>
      <c r="BB42" s="20">
        <v>47314.451409727495</v>
      </c>
      <c r="BC42" s="20">
        <v>46241.604384152313</v>
      </c>
      <c r="BD42" s="20">
        <v>45818.552108183911</v>
      </c>
      <c r="BE42" s="20"/>
      <c r="BF42" s="20">
        <v>48721.477247746756</v>
      </c>
      <c r="BG42" s="20">
        <v>46739.018971116042</v>
      </c>
      <c r="BH42" s="20">
        <v>45500</v>
      </c>
      <c r="BI42" s="20"/>
      <c r="BJ42" s="20"/>
      <c r="BK42" s="20"/>
      <c r="BL42" s="20"/>
      <c r="BM42" s="20"/>
      <c r="BN42" s="20">
        <v>49052.218735992821</v>
      </c>
      <c r="BO42" s="20"/>
      <c r="BP42" s="20"/>
      <c r="BQ42" s="20"/>
      <c r="BR42" s="20"/>
      <c r="BS42" s="20">
        <v>47903.209198558441</v>
      </c>
      <c r="BT42" s="20">
        <v>43000</v>
      </c>
      <c r="BU42" s="20"/>
      <c r="BV42" s="20"/>
      <c r="BW42" s="20"/>
      <c r="BX42" s="20"/>
      <c r="BY42" s="20"/>
      <c r="BZ42" s="20"/>
      <c r="CA42" s="20"/>
      <c r="CB42" s="20"/>
      <c r="CC42" s="20"/>
      <c r="CD42" s="20">
        <v>2925.9226001101692</v>
      </c>
      <c r="CE42" s="20">
        <v>2305.7165574835508</v>
      </c>
      <c r="CF42" s="20">
        <v>2161.3710473652554</v>
      </c>
      <c r="CG42" s="20"/>
      <c r="CH42" s="20">
        <v>1003.5831723107693</v>
      </c>
      <c r="CI42" s="20">
        <v>856.32163176467168</v>
      </c>
      <c r="CJ42" s="20">
        <v>1366.9710756835757</v>
      </c>
      <c r="CK42" s="20"/>
      <c r="CL42" s="19">
        <v>2.1210922718305896</v>
      </c>
      <c r="CM42" s="19">
        <v>1.851842389919641</v>
      </c>
      <c r="CN42" s="19">
        <v>2.9834445061816197</v>
      </c>
      <c r="CO42" s="19"/>
      <c r="CP42" s="19">
        <v>6.1839935007861504</v>
      </c>
      <c r="CQ42" s="19">
        <v>4.9862382332775503</v>
      </c>
      <c r="CR42" s="19">
        <v>4.7172399561251108</v>
      </c>
      <c r="CS42" s="19"/>
      <c r="CT42" s="20">
        <v>1987830</v>
      </c>
      <c r="CU42" s="20">
        <v>2441860</v>
      </c>
      <c r="CV42" s="20">
        <v>3613720</v>
      </c>
      <c r="CW42" s="20"/>
      <c r="CX42" s="20">
        <v>2428580</v>
      </c>
      <c r="CY42" s="20">
        <v>2990700</v>
      </c>
      <c r="CZ42" s="20">
        <v>4357050</v>
      </c>
      <c r="DA42" s="20"/>
      <c r="DB42" s="20">
        <v>2172805.8571428573</v>
      </c>
      <c r="DC42" s="20">
        <v>2713489.8333333335</v>
      </c>
      <c r="DD42" s="20">
        <v>4024618.1818181816</v>
      </c>
      <c r="DE42" s="20"/>
      <c r="DF42" s="20">
        <v>2188710</v>
      </c>
      <c r="DG42" s="20">
        <v>2734700</v>
      </c>
      <c r="DH42" s="20">
        <v>4039850</v>
      </c>
      <c r="DI42" s="20"/>
      <c r="DJ42" s="20">
        <v>2188710</v>
      </c>
      <c r="DK42" s="20"/>
      <c r="DL42" s="20"/>
      <c r="DM42" s="20"/>
      <c r="DN42" s="20"/>
      <c r="DO42" s="20">
        <v>2791320</v>
      </c>
      <c r="DP42" s="20"/>
      <c r="DQ42" s="20"/>
      <c r="DR42" s="20"/>
      <c r="DS42" s="20"/>
      <c r="DT42" s="20">
        <v>4216000</v>
      </c>
      <c r="DU42" s="20"/>
      <c r="DV42" s="20"/>
      <c r="DW42" s="20"/>
      <c r="DX42" s="20"/>
      <c r="DY42" s="20"/>
      <c r="DZ42" s="20"/>
      <c r="EA42" s="20"/>
      <c r="EB42" s="20"/>
      <c r="EC42" s="20"/>
      <c r="ED42" s="20">
        <v>83110.699260664638</v>
      </c>
      <c r="EE42" s="20">
        <v>116444.48306088224</v>
      </c>
      <c r="EF42" s="20">
        <v>240198.98925966286</v>
      </c>
      <c r="EG42" s="20"/>
      <c r="EH42" s="20">
        <v>28506.734666817079</v>
      </c>
      <c r="EI42" s="20">
        <v>43246.395321685028</v>
      </c>
      <c r="EJ42" s="20">
        <v>151915.17954617128</v>
      </c>
      <c r="EK42" s="20"/>
      <c r="EL42" s="19">
        <v>1.3119779925622146</v>
      </c>
      <c r="EM42" s="19">
        <v>1.5937555685830538</v>
      </c>
      <c r="EN42" s="19">
        <v>3.7746482444588398</v>
      </c>
      <c r="EO42" s="20"/>
      <c r="EP42" s="19">
        <v>3.8250402808629893</v>
      </c>
      <c r="EQ42" s="19">
        <v>4.291318199554051</v>
      </c>
      <c r="ER42" s="19">
        <v>5.9682429092229903</v>
      </c>
      <c r="ES42" s="20"/>
      <c r="ET42" s="21">
        <v>4</v>
      </c>
      <c r="EU42" s="21">
        <v>0</v>
      </c>
      <c r="EV42" s="21">
        <v>4.8780487804878048</v>
      </c>
      <c r="EW42" s="21"/>
      <c r="EX42" s="21">
        <v>2.4691358024691357</v>
      </c>
      <c r="EY42" s="21">
        <v>4.6511627906976747</v>
      </c>
      <c r="EZ42" s="21">
        <v>10.41967611951646</v>
      </c>
      <c r="FA42" s="21"/>
      <c r="FB42" s="21">
        <v>5.1700493246035819</v>
      </c>
      <c r="FC42" s="21">
        <v>1.4987470490380301</v>
      </c>
      <c r="FD42" s="21">
        <v>8.857255038964631</v>
      </c>
      <c r="FE42" s="21"/>
      <c r="FF42" s="27">
        <v>0</v>
      </c>
      <c r="FG42" s="27">
        <v>0</v>
      </c>
      <c r="FH42" s="27">
        <v>0</v>
      </c>
      <c r="FI42" s="27"/>
      <c r="FJ42" s="27">
        <v>0</v>
      </c>
      <c r="FK42" s="27">
        <v>0</v>
      </c>
      <c r="FL42" s="27">
        <v>0</v>
      </c>
      <c r="FM42" s="27"/>
      <c r="FN42" s="27">
        <v>-3.6319022985422805E-2</v>
      </c>
      <c r="FO42" s="27">
        <v>0.25799065988141606</v>
      </c>
      <c r="FP42" s="27">
        <v>0</v>
      </c>
      <c r="FQ42" s="27"/>
      <c r="FR42" s="19">
        <v>8</v>
      </c>
      <c r="FS42" s="19">
        <v>1</v>
      </c>
      <c r="FT42" s="19">
        <v>7</v>
      </c>
      <c r="FU42" s="19">
        <v>0</v>
      </c>
      <c r="FV42" s="19"/>
      <c r="FW42" s="19">
        <v>495.95000000000005</v>
      </c>
      <c r="FX42" s="19">
        <v>52.77</v>
      </c>
      <c r="FY42" s="20">
        <v>443.18000000000006</v>
      </c>
      <c r="FZ42" s="20">
        <v>0</v>
      </c>
      <c r="GA42" s="20"/>
      <c r="GB42" s="20">
        <v>20952415</v>
      </c>
      <c r="GC42" s="20">
        <v>2216340</v>
      </c>
      <c r="GD42" s="20">
        <v>18736075</v>
      </c>
      <c r="GE42" s="20">
        <v>0</v>
      </c>
      <c r="GF42" s="20"/>
      <c r="GG42" s="18"/>
      <c r="GH42" s="18"/>
      <c r="GI42" s="18"/>
      <c r="GJ42" s="18"/>
      <c r="GK42" s="16">
        <v>42339</v>
      </c>
      <c r="GL42" s="16">
        <v>43465</v>
      </c>
      <c r="GM42" s="20">
        <v>48587000</v>
      </c>
      <c r="GN42" s="20">
        <v>1068000</v>
      </c>
      <c r="GO42" s="6">
        <v>-47519000</v>
      </c>
      <c r="GP42" s="7" t="s">
        <v>76</v>
      </c>
      <c r="GQ42" s="20">
        <v>201723700</v>
      </c>
      <c r="GR42" s="20">
        <v>222648850</v>
      </c>
      <c r="GS42" s="22">
        <v>16123621.621621622</v>
      </c>
      <c r="GT42" s="20">
        <v>20952415</v>
      </c>
      <c r="GU42" s="22">
        <v>32728.385897982396</v>
      </c>
      <c r="GV42" s="20">
        <v>2216340</v>
      </c>
      <c r="GW42" s="20">
        <v>2568240</v>
      </c>
      <c r="GX42" s="20" t="s">
        <v>101</v>
      </c>
      <c r="GY42" s="20"/>
      <c r="GZ42" s="20">
        <v>2216340</v>
      </c>
      <c r="HA42" s="20">
        <v>2795100</v>
      </c>
      <c r="HB42" s="20" t="s">
        <v>101</v>
      </c>
      <c r="HC42" s="20"/>
      <c r="HD42" s="20">
        <v>2216340</v>
      </c>
      <c r="HE42" s="20">
        <v>2676582.1428571427</v>
      </c>
      <c r="HF42" s="20" t="s">
        <v>101</v>
      </c>
      <c r="HG42" s="20"/>
      <c r="HH42" s="20">
        <v>2216340</v>
      </c>
      <c r="HI42" s="20">
        <v>2734700</v>
      </c>
      <c r="HJ42" s="20" t="s">
        <v>101</v>
      </c>
      <c r="HK42" s="20"/>
      <c r="HL42" s="23">
        <v>52.77</v>
      </c>
      <c r="HM42" s="23">
        <v>58.27</v>
      </c>
      <c r="HN42" s="23" t="s">
        <v>101</v>
      </c>
      <c r="HO42" s="23"/>
      <c r="HP42" s="23">
        <v>52.77</v>
      </c>
      <c r="HQ42" s="23">
        <v>66.790000000000006</v>
      </c>
      <c r="HR42" s="23" t="s">
        <v>101</v>
      </c>
      <c r="HS42" s="23"/>
      <c r="HT42" s="19">
        <v>52.77</v>
      </c>
      <c r="HU42" s="19">
        <v>63.311428571428578</v>
      </c>
      <c r="HV42" s="20" t="s">
        <v>101</v>
      </c>
      <c r="HW42" s="19"/>
      <c r="HX42" s="19">
        <v>52.77</v>
      </c>
      <c r="HY42" s="19">
        <v>66.55</v>
      </c>
      <c r="HZ42" s="19" t="s">
        <v>101</v>
      </c>
      <c r="IA42" s="23"/>
    </row>
    <row r="43" spans="1:235" ht="16.5" customHeight="1" x14ac:dyDescent="0.25">
      <c r="A43" s="60" t="s">
        <v>91</v>
      </c>
      <c r="B43" s="59" t="s">
        <v>98</v>
      </c>
      <c r="C43" s="59"/>
      <c r="D43" s="59"/>
      <c r="E43" s="59"/>
      <c r="F43" s="59" t="s">
        <v>88</v>
      </c>
      <c r="G43" s="58" t="s">
        <v>87</v>
      </c>
      <c r="H43" s="42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3"/>
      <c r="AD43" s="43"/>
      <c r="AE43" s="43"/>
      <c r="AF43" s="43"/>
      <c r="AG43" s="43"/>
      <c r="AH43" s="41"/>
      <c r="AI43" s="41"/>
      <c r="AJ43" s="41"/>
      <c r="AK43" s="41"/>
      <c r="AL43" s="44"/>
      <c r="AM43" s="44"/>
      <c r="AN43" s="44"/>
      <c r="AO43" s="44"/>
      <c r="AP43" s="44"/>
      <c r="AQ43" s="44"/>
      <c r="AR43" s="44"/>
      <c r="AS43" s="44"/>
      <c r="AT43" s="45"/>
      <c r="AU43" s="45"/>
      <c r="AV43" s="45"/>
      <c r="AW43" s="45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4"/>
      <c r="CM43" s="44"/>
      <c r="CN43" s="44"/>
      <c r="CO43" s="44"/>
      <c r="CP43" s="44"/>
      <c r="CQ43" s="44"/>
      <c r="CR43" s="44"/>
      <c r="CS43" s="44"/>
      <c r="CT43" s="45"/>
      <c r="CU43" s="45"/>
      <c r="CV43" s="45"/>
      <c r="CW43" s="45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7"/>
      <c r="DM43" s="48"/>
      <c r="DN43" s="48"/>
      <c r="DO43" s="46"/>
      <c r="DP43" s="46"/>
      <c r="DQ43" s="48"/>
      <c r="DR43" s="47"/>
      <c r="DS43" s="48"/>
      <c r="DT43" s="46"/>
      <c r="DU43" s="46"/>
      <c r="DV43" s="48"/>
      <c r="DW43" s="48"/>
      <c r="DX43" s="47"/>
      <c r="DY43" s="46"/>
      <c r="DZ43" s="46"/>
      <c r="EA43" s="47"/>
      <c r="EB43" s="48"/>
      <c r="EC43" s="48"/>
      <c r="ED43" s="46"/>
      <c r="EE43" s="46"/>
      <c r="EF43" s="46"/>
      <c r="EG43" s="46"/>
      <c r="EH43" s="46"/>
      <c r="EI43" s="46"/>
      <c r="EJ43" s="46"/>
      <c r="EK43" s="46"/>
      <c r="EL43" s="44"/>
      <c r="EM43" s="44"/>
      <c r="EN43" s="44"/>
      <c r="EO43" s="44"/>
      <c r="EP43" s="44"/>
      <c r="EQ43" s="44"/>
      <c r="ER43" s="44"/>
      <c r="ES43" s="44"/>
      <c r="ET43" s="255" t="s">
        <v>15</v>
      </c>
      <c r="EU43" s="256"/>
      <c r="EV43" s="256"/>
      <c r="EW43" s="256"/>
      <c r="EX43" s="256"/>
      <c r="EY43" s="256"/>
      <c r="EZ43" s="256"/>
      <c r="FA43" s="256"/>
      <c r="FB43" s="256"/>
      <c r="FC43" s="256"/>
      <c r="FD43" s="256"/>
      <c r="FE43" s="257"/>
      <c r="FF43" s="258" t="s">
        <v>102</v>
      </c>
      <c r="FG43" s="259"/>
      <c r="FH43" s="259"/>
      <c r="FI43" s="259"/>
      <c r="FJ43" s="259"/>
      <c r="FK43" s="259"/>
      <c r="FL43" s="259"/>
      <c r="FM43" s="259"/>
      <c r="FN43" s="259"/>
      <c r="FO43" s="259"/>
      <c r="FP43" s="259"/>
      <c r="FQ43" s="260"/>
      <c r="FR43" s="52">
        <f>SUM(FR36:FR42)</f>
        <v>139</v>
      </c>
      <c r="FS43" s="147">
        <f t="shared" ref="FS43:FU43" si="20">SUM(FS36:FS42)</f>
        <v>44</v>
      </c>
      <c r="FT43" s="147">
        <f t="shared" si="20"/>
        <v>56</v>
      </c>
      <c r="FU43" s="147">
        <f t="shared" si="20"/>
        <v>39</v>
      </c>
      <c r="FV43" s="81"/>
      <c r="FW43" s="147">
        <f t="shared" ref="FW43:FZ43" si="21">SUM(FW36:FW42)</f>
        <v>9482.36</v>
      </c>
      <c r="FX43" s="147">
        <f t="shared" si="21"/>
        <v>2348.9700000000003</v>
      </c>
      <c r="FY43" s="147">
        <f t="shared" si="21"/>
        <v>3520.4800000000005</v>
      </c>
      <c r="FZ43" s="147">
        <f t="shared" si="21"/>
        <v>3612.9099999999989</v>
      </c>
      <c r="GA43" s="81"/>
      <c r="GB43" s="53">
        <f>SUM(GB36:GB42)</f>
        <v>380387725</v>
      </c>
      <c r="GC43" s="53">
        <f t="shared" ref="GC43:GE43" si="22">SUM(GC36:GC42)</f>
        <v>95420845</v>
      </c>
      <c r="GD43" s="53">
        <f t="shared" si="22"/>
        <v>144250265</v>
      </c>
      <c r="GE43" s="53">
        <f t="shared" si="22"/>
        <v>140716615</v>
      </c>
      <c r="GF43" s="53"/>
      <c r="GG43" s="154" t="s">
        <v>18</v>
      </c>
      <c r="GH43" s="155"/>
      <c r="GI43" s="155"/>
      <c r="GJ43" s="156"/>
      <c r="GK43" s="54"/>
      <c r="GL43" s="54"/>
      <c r="GM43" s="46"/>
      <c r="GN43" s="46"/>
      <c r="GO43" s="47"/>
      <c r="GP43" s="55"/>
      <c r="GQ43" s="56"/>
      <c r="GR43" s="56"/>
      <c r="GS43" s="56"/>
      <c r="GT43" s="56"/>
      <c r="GU43" s="56"/>
      <c r="GV43" s="56"/>
      <c r="GW43" s="56"/>
      <c r="GX43" s="56"/>
      <c r="GY43" s="56"/>
      <c r="GZ43" s="56"/>
      <c r="HA43" s="56"/>
      <c r="HB43" s="56"/>
      <c r="HC43" s="56"/>
      <c r="HD43" s="56">
        <f>AVERAGE(HD36:HD42)</f>
        <v>2126932.4796296298</v>
      </c>
      <c r="HE43" s="56">
        <f t="shared" ref="HE43:HF43" si="23">AVERAGE(HE36:HE42)</f>
        <v>2657409.8775510201</v>
      </c>
      <c r="HF43" s="56">
        <f t="shared" si="23"/>
        <v>3706881.7311827959</v>
      </c>
      <c r="HG43" s="56"/>
      <c r="HH43" s="56"/>
      <c r="HI43" s="56"/>
      <c r="HJ43" s="56"/>
      <c r="HK43" s="56"/>
      <c r="HL43" s="57"/>
      <c r="HM43" s="57"/>
      <c r="HN43" s="57"/>
      <c r="HO43" s="57"/>
      <c r="HP43" s="57"/>
      <c r="HQ43" s="57"/>
      <c r="HR43" s="57"/>
      <c r="HS43" s="57"/>
      <c r="HT43" s="57">
        <f>AVERAGE(HT36:HT42)</f>
        <v>52.804874074074071</v>
      </c>
      <c r="HU43" s="57">
        <f t="shared" ref="HU43:HV43" si="24">AVERAGE(HU36:HU42)</f>
        <v>63.792755102040829</v>
      </c>
      <c r="HV43" s="57">
        <f t="shared" si="24"/>
        <v>91.509892473118271</v>
      </c>
      <c r="HW43" s="57"/>
      <c r="HX43" s="57"/>
      <c r="HY43" s="57"/>
      <c r="HZ43" s="57"/>
      <c r="IA43" s="57"/>
    </row>
    <row r="44" spans="1:235" ht="15.75" x14ac:dyDescent="0.25">
      <c r="A44" s="14" t="s">
        <v>84</v>
      </c>
      <c r="B44" s="15" t="s">
        <v>71</v>
      </c>
      <c r="C44" s="16" t="s">
        <v>72</v>
      </c>
      <c r="D44" s="16" t="s">
        <v>85</v>
      </c>
      <c r="E44" s="16" t="s">
        <v>86</v>
      </c>
      <c r="F44" s="16" t="s">
        <v>75</v>
      </c>
      <c r="G44" s="17">
        <v>5</v>
      </c>
      <c r="H44" s="18">
        <v>1</v>
      </c>
      <c r="I44" s="19">
        <v>21</v>
      </c>
      <c r="J44" s="19">
        <v>5</v>
      </c>
      <c r="K44" s="19">
        <v>5</v>
      </c>
      <c r="L44" s="19">
        <v>11</v>
      </c>
      <c r="M44" s="19"/>
      <c r="N44" s="19">
        <v>1786.97</v>
      </c>
      <c r="O44" s="19">
        <v>209.73</v>
      </c>
      <c r="P44" s="19">
        <v>329.09999999999997</v>
      </c>
      <c r="Q44" s="19">
        <v>1248.1400000000001</v>
      </c>
      <c r="R44" s="19"/>
      <c r="S44" s="19">
        <v>8</v>
      </c>
      <c r="T44" s="19">
        <v>1</v>
      </c>
      <c r="U44" s="19">
        <v>1</v>
      </c>
      <c r="V44" s="19">
        <v>6</v>
      </c>
      <c r="W44" s="19"/>
      <c r="X44" s="19">
        <v>798.36</v>
      </c>
      <c r="Y44" s="19">
        <v>40.945</v>
      </c>
      <c r="Z44" s="19">
        <v>67.075000000000003</v>
      </c>
      <c r="AA44" s="19">
        <v>690.34</v>
      </c>
      <c r="AB44" s="19"/>
      <c r="AC44" s="20">
        <v>66233100</v>
      </c>
      <c r="AD44" s="20">
        <v>3587000</v>
      </c>
      <c r="AE44" s="20">
        <v>5643200.0000000009</v>
      </c>
      <c r="AF44" s="20">
        <v>57002900</v>
      </c>
      <c r="AG44" s="20"/>
      <c r="AH44" s="19">
        <v>40.945</v>
      </c>
      <c r="AI44" s="19">
        <v>67.075000000000003</v>
      </c>
      <c r="AJ44" s="19">
        <v>95</v>
      </c>
      <c r="AK44" s="19"/>
      <c r="AL44" s="19">
        <v>40.945</v>
      </c>
      <c r="AM44" s="19">
        <v>67.075000000000003</v>
      </c>
      <c r="AN44" s="19">
        <v>129.38</v>
      </c>
      <c r="AO44" s="19"/>
      <c r="AP44" s="19">
        <v>40.945</v>
      </c>
      <c r="AQ44" s="19">
        <v>67.075000000000003</v>
      </c>
      <c r="AR44" s="19">
        <v>115.05666666666667</v>
      </c>
      <c r="AS44" s="19"/>
      <c r="AT44" s="20">
        <v>87605.324215410918</v>
      </c>
      <c r="AU44" s="20">
        <v>84132.687290346643</v>
      </c>
      <c r="AV44" s="20">
        <v>76153.578605657749</v>
      </c>
      <c r="AW44" s="20"/>
      <c r="AX44" s="20">
        <v>87605.324215410918</v>
      </c>
      <c r="AY44" s="20">
        <v>84132.687290346643</v>
      </c>
      <c r="AZ44" s="20">
        <v>87702.105263157879</v>
      </c>
      <c r="BA44" s="20"/>
      <c r="BB44" s="20">
        <v>87605.324215410918</v>
      </c>
      <c r="BC44" s="20">
        <v>84132.687290346643</v>
      </c>
      <c r="BD44" s="20">
        <v>82811.596517074315</v>
      </c>
      <c r="BE44" s="20"/>
      <c r="BF44" s="20">
        <v>87605.324215410918</v>
      </c>
      <c r="BG44" s="20">
        <v>84132.687290346643</v>
      </c>
      <c r="BH44" s="20">
        <v>82601.638276192753</v>
      </c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>
        <v>4095.4013503117508</v>
      </c>
      <c r="CG44" s="20"/>
      <c r="CH44" s="20"/>
      <c r="CI44" s="20"/>
      <c r="CJ44" s="20">
        <v>3663.0383257766016</v>
      </c>
      <c r="CK44" s="20"/>
      <c r="CL44" s="19"/>
      <c r="CM44" s="19"/>
      <c r="CN44" s="19">
        <v>4.4233398217619753</v>
      </c>
      <c r="CO44" s="19"/>
      <c r="CP44" s="19"/>
      <c r="CQ44" s="19"/>
      <c r="CR44" s="19">
        <v>4.9454442645207912</v>
      </c>
      <c r="CS44" s="19"/>
      <c r="CT44" s="20">
        <v>3587000</v>
      </c>
      <c r="CU44" s="20">
        <v>5643200.0000000009</v>
      </c>
      <c r="CV44" s="20">
        <v>8180800.0000000009</v>
      </c>
      <c r="CW44" s="20"/>
      <c r="CX44" s="20">
        <v>3587000</v>
      </c>
      <c r="CY44" s="20">
        <v>5643200.0000000009</v>
      </c>
      <c r="CZ44" s="20">
        <v>11166450</v>
      </c>
      <c r="DA44" s="20"/>
      <c r="DB44" s="20">
        <v>3587000</v>
      </c>
      <c r="DC44" s="20">
        <v>5643200.0000000009</v>
      </c>
      <c r="DD44" s="20">
        <v>9500483.333333334</v>
      </c>
      <c r="DE44" s="20"/>
      <c r="DF44" s="20">
        <v>3587000</v>
      </c>
      <c r="DG44" s="20">
        <v>5643200.0000000009</v>
      </c>
      <c r="DH44" s="20">
        <v>9735600</v>
      </c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>
        <v>1106208.2383831113</v>
      </c>
      <c r="EG44" s="20"/>
      <c r="EH44" s="20"/>
      <c r="EI44" s="20"/>
      <c r="EJ44" s="20">
        <v>989422.72731797153</v>
      </c>
      <c r="EK44" s="20"/>
      <c r="EL44" s="19"/>
      <c r="EM44" s="19"/>
      <c r="EN44" s="19">
        <v>10.414446219241178</v>
      </c>
      <c r="EO44" s="20"/>
      <c r="EP44" s="19"/>
      <c r="EQ44" s="19"/>
      <c r="ER44" s="19">
        <v>11.643704847119475</v>
      </c>
      <c r="ES44" s="20"/>
      <c r="ET44" s="21">
        <v>0</v>
      </c>
      <c r="EU44" s="21">
        <v>1.6503447948247067E-14</v>
      </c>
      <c r="EV44" s="21">
        <v>1.1384248173961943E-14</v>
      </c>
      <c r="EW44" s="21"/>
      <c r="EX44" s="21">
        <v>0</v>
      </c>
      <c r="EY44" s="21">
        <v>1.6503447948247067E-14</v>
      </c>
      <c r="EZ44" s="21">
        <v>0</v>
      </c>
      <c r="FA44" s="21"/>
      <c r="FB44" s="21">
        <v>0</v>
      </c>
      <c r="FC44" s="21">
        <v>1.6503447948247067E-14</v>
      </c>
      <c r="FD44" s="21">
        <v>3.5085935520774578E-6</v>
      </c>
      <c r="FE44" s="21"/>
      <c r="FF44" s="157" t="s">
        <v>93</v>
      </c>
      <c r="FG44" s="158"/>
      <c r="FH44" s="158"/>
      <c r="FI44" s="158"/>
      <c r="FJ44" s="158"/>
      <c r="FK44" s="158"/>
      <c r="FL44" s="158"/>
      <c r="FM44" s="158"/>
      <c r="FN44" s="158"/>
      <c r="FO44" s="158"/>
      <c r="FP44" s="158"/>
      <c r="FQ44" s="159"/>
      <c r="FR44" s="19">
        <v>13</v>
      </c>
      <c r="FS44" s="19">
        <v>4</v>
      </c>
      <c r="FT44" s="19">
        <v>4</v>
      </c>
      <c r="FU44" s="19">
        <v>5</v>
      </c>
      <c r="FV44" s="19"/>
      <c r="FW44" s="19">
        <v>1024.5700000000002</v>
      </c>
      <c r="FX44" s="19">
        <v>175.51999999999998</v>
      </c>
      <c r="FY44" s="20">
        <v>274.37</v>
      </c>
      <c r="FZ44" s="20">
        <v>574.68000000000006</v>
      </c>
      <c r="GA44" s="20"/>
      <c r="GB44" s="20">
        <v>82194890</v>
      </c>
      <c r="GC44" s="20">
        <v>14432050</v>
      </c>
      <c r="GD44" s="20">
        <v>21990420</v>
      </c>
      <c r="GE44" s="20">
        <v>45772420</v>
      </c>
      <c r="GF44" s="20"/>
      <c r="GG44" s="18"/>
      <c r="GH44" s="18"/>
      <c r="GI44" s="18"/>
      <c r="GJ44" s="18"/>
      <c r="GK44" s="16">
        <v>42644</v>
      </c>
      <c r="GL44" s="16">
        <v>43466</v>
      </c>
      <c r="GM44" s="20">
        <v>23447265</v>
      </c>
      <c r="GN44" s="20">
        <v>4605687</v>
      </c>
      <c r="GO44" s="6">
        <v>-18841578</v>
      </c>
      <c r="GP44" s="7" t="s">
        <v>76</v>
      </c>
      <c r="GQ44" s="20">
        <v>66233100</v>
      </c>
      <c r="GR44" s="20">
        <v>76228900</v>
      </c>
      <c r="GS44" s="22">
        <v>3037037.0370370368</v>
      </c>
      <c r="GT44" s="20">
        <v>82194890</v>
      </c>
      <c r="GU44" s="22">
        <v>35435.095437083255</v>
      </c>
      <c r="GV44" s="20">
        <v>3587000</v>
      </c>
      <c r="GW44" s="20">
        <v>5060820</v>
      </c>
      <c r="GX44" s="20">
        <v>7449520</v>
      </c>
      <c r="GY44" s="20"/>
      <c r="GZ44" s="20">
        <v>3646400</v>
      </c>
      <c r="HA44" s="20">
        <v>5643200</v>
      </c>
      <c r="HB44" s="20">
        <v>11166450</v>
      </c>
      <c r="HC44" s="20"/>
      <c r="HD44" s="20">
        <v>3608012.5</v>
      </c>
      <c r="HE44" s="20">
        <v>5497605</v>
      </c>
      <c r="HF44" s="20">
        <v>9154484</v>
      </c>
      <c r="HG44" s="20"/>
      <c r="HH44" s="20">
        <v>3599325</v>
      </c>
      <c r="HI44" s="20">
        <v>5643200</v>
      </c>
      <c r="HJ44" s="20">
        <v>8501500</v>
      </c>
      <c r="HK44" s="20"/>
      <c r="HL44" s="23">
        <v>42.49</v>
      </c>
      <c r="HM44" s="23">
        <v>63.62</v>
      </c>
      <c r="HN44" s="23">
        <v>98.11</v>
      </c>
      <c r="HO44" s="23"/>
      <c r="HP44" s="23">
        <v>46.65</v>
      </c>
      <c r="HQ44" s="23">
        <v>70.25</v>
      </c>
      <c r="HR44" s="23">
        <v>132.19999999999999</v>
      </c>
      <c r="HS44" s="23"/>
      <c r="HT44" s="19">
        <v>43.879999999999995</v>
      </c>
      <c r="HU44" s="19">
        <v>68.592500000000001</v>
      </c>
      <c r="HV44" s="20">
        <v>114.93600000000001</v>
      </c>
      <c r="HW44" s="19"/>
      <c r="HX44" s="19">
        <v>43.19</v>
      </c>
      <c r="HY44" s="19">
        <v>70.25</v>
      </c>
      <c r="HZ44" s="19">
        <v>123.13</v>
      </c>
      <c r="IA44" s="23"/>
    </row>
    <row r="45" spans="1:235" ht="16.5" customHeight="1" x14ac:dyDescent="0.25">
      <c r="A45" s="14" t="s">
        <v>84</v>
      </c>
      <c r="B45" s="15" t="s">
        <v>100</v>
      </c>
      <c r="C45" s="16" t="s">
        <v>72</v>
      </c>
      <c r="D45" s="16" t="s">
        <v>85</v>
      </c>
      <c r="E45" s="16" t="s">
        <v>86</v>
      </c>
      <c r="F45" s="16" t="s">
        <v>75</v>
      </c>
      <c r="G45" s="17">
        <v>5</v>
      </c>
      <c r="H45" s="18">
        <v>1</v>
      </c>
      <c r="I45" s="19">
        <v>21</v>
      </c>
      <c r="J45" s="19">
        <v>5</v>
      </c>
      <c r="K45" s="19">
        <v>5</v>
      </c>
      <c r="L45" s="19">
        <v>11</v>
      </c>
      <c r="M45" s="19"/>
      <c r="N45" s="19">
        <v>1786.97</v>
      </c>
      <c r="O45" s="19">
        <v>209.73</v>
      </c>
      <c r="P45" s="19">
        <v>329.09999999999997</v>
      </c>
      <c r="Q45" s="19">
        <v>1248.1400000000001</v>
      </c>
      <c r="R45" s="19"/>
      <c r="S45" s="19">
        <v>10</v>
      </c>
      <c r="T45" s="19">
        <v>1</v>
      </c>
      <c r="U45" s="19">
        <v>1</v>
      </c>
      <c r="V45" s="19">
        <v>8</v>
      </c>
      <c r="W45" s="19"/>
      <c r="X45" s="19">
        <v>1046.95</v>
      </c>
      <c r="Y45" s="19">
        <v>40.945</v>
      </c>
      <c r="Z45" s="19">
        <v>67.075000000000003</v>
      </c>
      <c r="AA45" s="19">
        <v>938.93000000000006</v>
      </c>
      <c r="AB45" s="19"/>
      <c r="AC45" s="20">
        <v>95003600</v>
      </c>
      <c r="AD45" s="20">
        <v>3798000</v>
      </c>
      <c r="AE45" s="20">
        <v>5995900</v>
      </c>
      <c r="AF45" s="20">
        <v>85209700</v>
      </c>
      <c r="AG45" s="20"/>
      <c r="AH45" s="19">
        <v>40.945</v>
      </c>
      <c r="AI45" s="19">
        <v>67.075000000000003</v>
      </c>
      <c r="AJ45" s="19">
        <v>95</v>
      </c>
      <c r="AK45" s="19"/>
      <c r="AL45" s="19">
        <v>40.945</v>
      </c>
      <c r="AM45" s="19">
        <v>67.075000000000003</v>
      </c>
      <c r="AN45" s="19">
        <v>129.38</v>
      </c>
      <c r="AO45" s="19"/>
      <c r="AP45" s="19">
        <v>40.945</v>
      </c>
      <c r="AQ45" s="19">
        <v>67.075000000000003</v>
      </c>
      <c r="AR45" s="19">
        <v>117.36625000000001</v>
      </c>
      <c r="AS45" s="19"/>
      <c r="AT45" s="20">
        <v>92758.578581023321</v>
      </c>
      <c r="AU45" s="20">
        <v>89390.980245993283</v>
      </c>
      <c r="AV45" s="20">
        <v>86815.478683306806</v>
      </c>
      <c r="AW45" s="20"/>
      <c r="AX45" s="20">
        <v>92758.578581023321</v>
      </c>
      <c r="AY45" s="20">
        <v>89390.980245993283</v>
      </c>
      <c r="AZ45" s="20">
        <v>92861.052631578947</v>
      </c>
      <c r="BA45" s="20"/>
      <c r="BB45" s="20">
        <v>92758.578581023321</v>
      </c>
      <c r="BC45" s="20">
        <v>89390.980245993283</v>
      </c>
      <c r="BD45" s="20">
        <v>90740.585442153752</v>
      </c>
      <c r="BE45" s="20"/>
      <c r="BF45" s="20">
        <v>92758.578581023321</v>
      </c>
      <c r="BG45" s="20">
        <v>89390.980245993283</v>
      </c>
      <c r="BH45" s="20">
        <v>91384.294326789299</v>
      </c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>
        <v>91384.294326789299</v>
      </c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>
        <v>1966.2909956379497</v>
      </c>
      <c r="CG45" s="20"/>
      <c r="CH45" s="20"/>
      <c r="CI45" s="20"/>
      <c r="CJ45" s="20">
        <v>1486.3762798981727</v>
      </c>
      <c r="CK45" s="20"/>
      <c r="CL45" s="19"/>
      <c r="CM45" s="19"/>
      <c r="CN45" s="19">
        <v>1.6380501323145236</v>
      </c>
      <c r="CO45" s="19"/>
      <c r="CP45" s="19"/>
      <c r="CQ45" s="19"/>
      <c r="CR45" s="19">
        <v>2.166936642580338</v>
      </c>
      <c r="CS45" s="19"/>
      <c r="CT45" s="20">
        <v>3798000</v>
      </c>
      <c r="CU45" s="20">
        <v>5995900</v>
      </c>
      <c r="CV45" s="20">
        <v>8692100</v>
      </c>
      <c r="CW45" s="20"/>
      <c r="CX45" s="20">
        <v>3798000</v>
      </c>
      <c r="CY45" s="20">
        <v>5995900</v>
      </c>
      <c r="CZ45" s="20">
        <v>11823300</v>
      </c>
      <c r="DA45" s="20"/>
      <c r="DB45" s="20">
        <v>3798000</v>
      </c>
      <c r="DC45" s="20">
        <v>5995900</v>
      </c>
      <c r="DD45" s="20">
        <v>10651212.5</v>
      </c>
      <c r="DE45" s="20"/>
      <c r="DF45" s="20">
        <v>3798000</v>
      </c>
      <c r="DG45" s="20">
        <v>5995900</v>
      </c>
      <c r="DH45" s="20">
        <v>10930500</v>
      </c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>
        <v>11823300</v>
      </c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>
        <v>1284201.6457567269</v>
      </c>
      <c r="EG45" s="20"/>
      <c r="EH45" s="20"/>
      <c r="EI45" s="20"/>
      <c r="EJ45" s="20">
        <v>970765.19655204704</v>
      </c>
      <c r="EK45" s="20"/>
      <c r="EL45" s="19"/>
      <c r="EM45" s="19"/>
      <c r="EN45" s="19">
        <v>9.1141285234150295</v>
      </c>
      <c r="EO45" s="20"/>
      <c r="EP45" s="19"/>
      <c r="EQ45" s="19"/>
      <c r="ER45" s="19">
        <v>12.05685874501825</v>
      </c>
      <c r="ES45" s="20"/>
      <c r="ET45" s="21">
        <v>5.8823529411764701</v>
      </c>
      <c r="EU45" s="21">
        <v>6.25</v>
      </c>
      <c r="EV45" s="21">
        <v>6.25</v>
      </c>
      <c r="EW45" s="21"/>
      <c r="EX45" s="21">
        <v>5.8823529411764701</v>
      </c>
      <c r="EY45" s="21">
        <v>6.25</v>
      </c>
      <c r="EZ45" s="21">
        <v>5.8823529411764701</v>
      </c>
      <c r="FA45" s="21"/>
      <c r="FB45" s="21">
        <v>5.8823529411764701</v>
      </c>
      <c r="FC45" s="21">
        <v>6.25</v>
      </c>
      <c r="FD45" s="21">
        <v>12.112326289094986</v>
      </c>
      <c r="FE45" s="21"/>
      <c r="FF45" s="19">
        <v>5.8823529411764701</v>
      </c>
      <c r="FG45" s="19">
        <v>6.2499999999999822</v>
      </c>
      <c r="FH45" s="19">
        <v>6.2499999999999885</v>
      </c>
      <c r="FI45" s="19"/>
      <c r="FJ45" s="19">
        <v>5.8823529411764701</v>
      </c>
      <c r="FK45" s="19">
        <v>6.2499999999999822</v>
      </c>
      <c r="FL45" s="19">
        <v>5.8823529411764701</v>
      </c>
      <c r="FM45" s="19"/>
      <c r="FN45" s="19">
        <v>5.8823529411764701</v>
      </c>
      <c r="FO45" s="19">
        <v>6.2499999999999822</v>
      </c>
      <c r="FP45" s="19">
        <v>12.112322355529272</v>
      </c>
      <c r="FQ45" s="19"/>
      <c r="FR45" s="19">
        <v>0</v>
      </c>
      <c r="FS45" s="19">
        <v>0</v>
      </c>
      <c r="FT45" s="19">
        <v>0</v>
      </c>
      <c r="FU45" s="19">
        <v>0</v>
      </c>
      <c r="FV45" s="19"/>
      <c r="FW45" s="19">
        <v>0</v>
      </c>
      <c r="FX45" s="19">
        <v>0</v>
      </c>
      <c r="FY45" s="20">
        <v>0</v>
      </c>
      <c r="FZ45" s="20">
        <v>0</v>
      </c>
      <c r="GA45" s="20"/>
      <c r="GB45" s="20">
        <v>0</v>
      </c>
      <c r="GC45" s="20">
        <v>0</v>
      </c>
      <c r="GD45" s="20">
        <v>0</v>
      </c>
      <c r="GE45" s="20">
        <v>0</v>
      </c>
      <c r="GF45" s="20"/>
      <c r="GG45" s="18"/>
      <c r="GH45" s="18"/>
      <c r="GI45" s="18"/>
      <c r="GJ45" s="18"/>
      <c r="GK45" s="16">
        <v>42644</v>
      </c>
      <c r="GL45" s="16">
        <v>43466</v>
      </c>
      <c r="GM45" s="20">
        <v>24268460</v>
      </c>
      <c r="GN45" s="20">
        <v>4888419</v>
      </c>
      <c r="GO45" s="6">
        <v>-19380041</v>
      </c>
      <c r="GP45" s="7" t="s">
        <v>76</v>
      </c>
      <c r="GQ45" s="20">
        <v>95003600</v>
      </c>
      <c r="GR45" s="20">
        <v>104380300</v>
      </c>
      <c r="GS45" s="22">
        <v>3037037.0370370368</v>
      </c>
      <c r="GT45" s="20">
        <v>0</v>
      </c>
      <c r="GU45" s="22">
        <v>35435.095437083255</v>
      </c>
      <c r="GV45" s="20" t="s">
        <v>101</v>
      </c>
      <c r="GW45" s="20" t="s">
        <v>101</v>
      </c>
      <c r="GX45" s="20" t="s">
        <v>101</v>
      </c>
      <c r="GY45" s="20"/>
      <c r="GZ45" s="20" t="s">
        <v>101</v>
      </c>
      <c r="HA45" s="20" t="s">
        <v>101</v>
      </c>
      <c r="HB45" s="20" t="s">
        <v>101</v>
      </c>
      <c r="HC45" s="20"/>
      <c r="HD45" s="20"/>
      <c r="HE45" s="20"/>
      <c r="HF45" s="20" t="s">
        <v>101</v>
      </c>
      <c r="HG45" s="20"/>
      <c r="HH45" s="20"/>
      <c r="HI45" s="20"/>
      <c r="HJ45" s="20" t="s">
        <v>101</v>
      </c>
      <c r="HK45" s="20"/>
      <c r="HL45" s="23" t="s">
        <v>101</v>
      </c>
      <c r="HM45" s="23" t="s">
        <v>101</v>
      </c>
      <c r="HN45" s="23" t="s">
        <v>101</v>
      </c>
      <c r="HO45" s="23"/>
      <c r="HP45" s="23" t="s">
        <v>101</v>
      </c>
      <c r="HQ45" s="23" t="s">
        <v>101</v>
      </c>
      <c r="HR45" s="23" t="s">
        <v>101</v>
      </c>
      <c r="HS45" s="23"/>
      <c r="HT45" s="19"/>
      <c r="HU45" s="19"/>
      <c r="HV45" s="20" t="s">
        <v>101</v>
      </c>
      <c r="HW45" s="19"/>
      <c r="HX45" s="19"/>
      <c r="HY45" s="19"/>
      <c r="HZ45" s="19" t="s">
        <v>101</v>
      </c>
      <c r="IA45" s="23"/>
    </row>
    <row r="46" spans="1:235" ht="16.5" customHeight="1" x14ac:dyDescent="0.25">
      <c r="A46" s="14" t="s">
        <v>84</v>
      </c>
      <c r="B46" s="15" t="s">
        <v>106</v>
      </c>
      <c r="C46" s="16" t="s">
        <v>72</v>
      </c>
      <c r="D46" s="16" t="s">
        <v>85</v>
      </c>
      <c r="E46" s="16" t="s">
        <v>86</v>
      </c>
      <c r="F46" s="16" t="s">
        <v>75</v>
      </c>
      <c r="G46" s="17">
        <v>5</v>
      </c>
      <c r="H46" s="83">
        <v>1</v>
      </c>
      <c r="I46" s="84">
        <v>21</v>
      </c>
      <c r="J46" s="84">
        <v>5</v>
      </c>
      <c r="K46" s="84">
        <v>5</v>
      </c>
      <c r="L46" s="84">
        <v>11</v>
      </c>
      <c r="M46" s="84"/>
      <c r="N46" s="84">
        <v>1786.97</v>
      </c>
      <c r="O46" s="84">
        <v>209.73</v>
      </c>
      <c r="P46" s="84">
        <v>329.09999999999997</v>
      </c>
      <c r="Q46" s="84">
        <v>1248.1400000000001</v>
      </c>
      <c r="R46" s="84"/>
      <c r="S46" s="84">
        <v>8</v>
      </c>
      <c r="T46" s="84">
        <v>0</v>
      </c>
      <c r="U46" s="84">
        <v>1</v>
      </c>
      <c r="V46" s="84">
        <v>7</v>
      </c>
      <c r="W46" s="84"/>
      <c r="X46" s="84">
        <v>886.79500000000007</v>
      </c>
      <c r="Y46" s="84">
        <v>0</v>
      </c>
      <c r="Z46" s="84">
        <v>67.075000000000003</v>
      </c>
      <c r="AA46" s="84">
        <v>819.72</v>
      </c>
      <c r="AB46" s="84"/>
      <c r="AC46" s="85">
        <v>80275100</v>
      </c>
      <c r="AD46" s="85">
        <v>0</v>
      </c>
      <c r="AE46" s="85">
        <v>5995900</v>
      </c>
      <c r="AF46" s="85">
        <v>74279200</v>
      </c>
      <c r="AG46" s="85"/>
      <c r="AH46" s="84"/>
      <c r="AI46" s="84">
        <v>67.075000000000003</v>
      </c>
      <c r="AJ46" s="84">
        <v>95</v>
      </c>
      <c r="AK46" s="84"/>
      <c r="AL46" s="19"/>
      <c r="AM46" s="19">
        <v>67.075000000000003</v>
      </c>
      <c r="AN46" s="19">
        <v>129.38</v>
      </c>
      <c r="AO46" s="19"/>
      <c r="AP46" s="19"/>
      <c r="AQ46" s="19">
        <v>67.075000000000003</v>
      </c>
      <c r="AR46" s="19">
        <v>117.10285714285715</v>
      </c>
      <c r="AS46" s="19"/>
      <c r="AT46" s="86"/>
      <c r="AU46" s="86">
        <v>89390.980245993283</v>
      </c>
      <c r="AV46" s="86">
        <v>86815.478683306806</v>
      </c>
      <c r="AW46" s="86"/>
      <c r="AX46" s="20"/>
      <c r="AY46" s="20">
        <v>89390.980245993283</v>
      </c>
      <c r="AZ46" s="20">
        <v>92861.052631578947</v>
      </c>
      <c r="BA46" s="20"/>
      <c r="BB46" s="20"/>
      <c r="BC46" s="20">
        <v>89390.980245993283</v>
      </c>
      <c r="BD46" s="20">
        <v>90604.792891863312</v>
      </c>
      <c r="BE46" s="20"/>
      <c r="BF46" s="20"/>
      <c r="BG46" s="20">
        <v>89390.980245993283</v>
      </c>
      <c r="BH46" s="20">
        <v>91384.294326789299</v>
      </c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>
        <v>91384.294326789299</v>
      </c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>
        <v>2082.9259636659745</v>
      </c>
      <c r="CG46" s="20"/>
      <c r="CH46" s="20"/>
      <c r="CI46" s="20"/>
      <c r="CJ46" s="20">
        <v>1700.7019276588571</v>
      </c>
      <c r="CK46" s="20"/>
      <c r="CL46" s="19"/>
      <c r="CM46" s="19"/>
      <c r="CN46" s="19">
        <v>1.8770551461760334</v>
      </c>
      <c r="CO46" s="19"/>
      <c r="CP46" s="19"/>
      <c r="CQ46" s="19"/>
      <c r="CR46" s="19">
        <v>2.2989136635982859</v>
      </c>
      <c r="CS46" s="19"/>
      <c r="CT46" s="86"/>
      <c r="CU46" s="86">
        <v>5995900</v>
      </c>
      <c r="CV46" s="86">
        <v>8692100</v>
      </c>
      <c r="CW46" s="86"/>
      <c r="CX46" s="20"/>
      <c r="CY46" s="20">
        <v>5995900</v>
      </c>
      <c r="CZ46" s="20">
        <v>11823300</v>
      </c>
      <c r="DA46" s="20"/>
      <c r="DB46" s="20"/>
      <c r="DC46" s="20">
        <v>5995900</v>
      </c>
      <c r="DD46" s="20">
        <v>10611314.285714285</v>
      </c>
      <c r="DE46" s="20"/>
      <c r="DF46" s="20"/>
      <c r="DG46" s="20">
        <v>5995900</v>
      </c>
      <c r="DH46" s="20">
        <v>10930500</v>
      </c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>
        <v>11823300</v>
      </c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>
        <v>1381730.3456518708</v>
      </c>
      <c r="EG46" s="20"/>
      <c r="EH46" s="20"/>
      <c r="EI46" s="20"/>
      <c r="EJ46" s="20">
        <v>1128178.1029888378</v>
      </c>
      <c r="EK46" s="20"/>
      <c r="EL46" s="19"/>
      <c r="EM46" s="19"/>
      <c r="EN46" s="19">
        <v>10.631841378100281</v>
      </c>
      <c r="EO46" s="20"/>
      <c r="EP46" s="19"/>
      <c r="EQ46" s="19"/>
      <c r="ER46" s="19">
        <v>13.021293201277203</v>
      </c>
      <c r="ES46" s="20"/>
      <c r="ET46" s="21">
        <v>0</v>
      </c>
      <c r="EU46" s="21">
        <v>6.25</v>
      </c>
      <c r="EV46" s="21">
        <v>6.25</v>
      </c>
      <c r="EW46" s="21"/>
      <c r="EX46" s="21">
        <v>0</v>
      </c>
      <c r="EY46" s="21">
        <v>6.25</v>
      </c>
      <c r="EZ46" s="21">
        <v>5.8823529411764701</v>
      </c>
      <c r="FA46" s="21"/>
      <c r="FB46" s="21">
        <v>0</v>
      </c>
      <c r="FC46" s="21">
        <v>6.25</v>
      </c>
      <c r="FD46" s="21">
        <v>11.692366437730433</v>
      </c>
      <c r="FE46" s="21"/>
      <c r="FF46" s="19" t="s">
        <v>101</v>
      </c>
      <c r="FG46" s="19">
        <v>0</v>
      </c>
      <c r="FH46" s="19">
        <v>0</v>
      </c>
      <c r="FI46" s="19"/>
      <c r="FJ46" s="19" t="s">
        <v>101</v>
      </c>
      <c r="FK46" s="19">
        <v>0</v>
      </c>
      <c r="FL46" s="19">
        <v>0</v>
      </c>
      <c r="FM46" s="19"/>
      <c r="FN46" s="19" t="s">
        <v>101</v>
      </c>
      <c r="FO46" s="19">
        <v>0</v>
      </c>
      <c r="FP46" s="19">
        <v>-0.37458847324391054</v>
      </c>
      <c r="FQ46" s="19"/>
      <c r="FR46" s="87">
        <v>2</v>
      </c>
      <c r="FS46" s="87">
        <v>1</v>
      </c>
      <c r="FT46" s="87">
        <v>0</v>
      </c>
      <c r="FU46" s="87">
        <v>1</v>
      </c>
      <c r="FV46" s="87"/>
      <c r="FW46" s="87">
        <v>166.32</v>
      </c>
      <c r="FX46" s="87">
        <v>43.19</v>
      </c>
      <c r="FY46" s="86">
        <v>0</v>
      </c>
      <c r="FZ46" s="86">
        <v>123.13</v>
      </c>
      <c r="GA46" s="86"/>
      <c r="GB46" s="86">
        <v>14728500</v>
      </c>
      <c r="GC46" s="86">
        <v>3798000</v>
      </c>
      <c r="GD46" s="86">
        <v>0</v>
      </c>
      <c r="GE46" s="86">
        <v>10930500</v>
      </c>
      <c r="GF46" s="20"/>
      <c r="GG46" s="18"/>
      <c r="GH46" s="18"/>
      <c r="GI46" s="18"/>
      <c r="GJ46" s="18"/>
      <c r="GK46" s="16">
        <v>42644</v>
      </c>
      <c r="GL46" s="16">
        <v>43466</v>
      </c>
      <c r="GM46" s="20">
        <v>24268460</v>
      </c>
      <c r="GN46" s="20">
        <v>4888419</v>
      </c>
      <c r="GO46" s="6">
        <v>-19380041</v>
      </c>
      <c r="GP46" s="7" t="s">
        <v>76</v>
      </c>
      <c r="GQ46" s="20">
        <v>80275100</v>
      </c>
      <c r="GR46" s="20">
        <v>88759000</v>
      </c>
      <c r="GS46" s="22">
        <v>3037037.0370370368</v>
      </c>
      <c r="GT46" s="20">
        <v>14728500</v>
      </c>
      <c r="GU46" s="22">
        <v>35435.095437083255</v>
      </c>
      <c r="GV46" s="20">
        <v>3798000</v>
      </c>
      <c r="GW46" s="20" t="s">
        <v>101</v>
      </c>
      <c r="GX46" s="20">
        <v>10930500</v>
      </c>
      <c r="GY46" s="20"/>
      <c r="GZ46" s="20">
        <v>3798000</v>
      </c>
      <c r="HA46" s="20" t="s">
        <v>101</v>
      </c>
      <c r="HB46" s="20">
        <v>10930500</v>
      </c>
      <c r="HC46" s="20"/>
      <c r="HD46" s="20">
        <v>3798000</v>
      </c>
      <c r="HE46" s="20"/>
      <c r="HF46" s="20">
        <v>10930500</v>
      </c>
      <c r="HG46" s="20"/>
      <c r="HH46" s="20">
        <v>3798000</v>
      </c>
      <c r="HI46" s="20"/>
      <c r="HJ46" s="20">
        <v>10930500</v>
      </c>
      <c r="HK46" s="20"/>
      <c r="HL46" s="23">
        <v>43.19</v>
      </c>
      <c r="HM46" s="23" t="s">
        <v>101</v>
      </c>
      <c r="HN46" s="23">
        <v>123.13</v>
      </c>
      <c r="HO46" s="23"/>
      <c r="HP46" s="23">
        <v>43.19</v>
      </c>
      <c r="HQ46" s="23" t="s">
        <v>101</v>
      </c>
      <c r="HR46" s="23">
        <v>123.13</v>
      </c>
      <c r="HS46" s="23"/>
      <c r="HT46" s="19">
        <v>43.19</v>
      </c>
      <c r="HU46" s="19"/>
      <c r="HV46" s="20">
        <v>123.13</v>
      </c>
      <c r="HW46" s="19"/>
      <c r="HX46" s="19">
        <v>43.19</v>
      </c>
      <c r="HY46" s="19"/>
      <c r="HZ46" s="19">
        <v>123.13</v>
      </c>
      <c r="IA46" s="23"/>
    </row>
    <row r="47" spans="1:235" ht="16.5" customHeight="1" x14ac:dyDescent="0.25">
      <c r="A47" s="14" t="s">
        <v>84</v>
      </c>
      <c r="B47" s="15" t="s">
        <v>110</v>
      </c>
      <c r="C47" s="16" t="s">
        <v>72</v>
      </c>
      <c r="D47" s="16" t="s">
        <v>85</v>
      </c>
      <c r="E47" s="16" t="s">
        <v>86</v>
      </c>
      <c r="F47" s="16" t="s">
        <v>75</v>
      </c>
      <c r="G47" s="17">
        <v>5</v>
      </c>
      <c r="H47" s="83">
        <v>1</v>
      </c>
      <c r="I47" s="84">
        <v>21</v>
      </c>
      <c r="J47" s="84">
        <v>5</v>
      </c>
      <c r="K47" s="84">
        <v>5</v>
      </c>
      <c r="L47" s="84">
        <v>11</v>
      </c>
      <c r="M47" s="84"/>
      <c r="N47" s="84">
        <v>1786.97</v>
      </c>
      <c r="O47" s="84">
        <v>209.73</v>
      </c>
      <c r="P47" s="84">
        <v>329.09999999999997</v>
      </c>
      <c r="Q47" s="84">
        <v>1248.1400000000001</v>
      </c>
      <c r="R47" s="84"/>
      <c r="S47" s="84">
        <v>6</v>
      </c>
      <c r="T47" s="84">
        <v>1</v>
      </c>
      <c r="U47" s="84">
        <v>1</v>
      </c>
      <c r="V47" s="84">
        <v>4</v>
      </c>
      <c r="W47" s="84"/>
      <c r="X47" s="84">
        <v>577.69499999999994</v>
      </c>
      <c r="Y47" s="84">
        <v>40.945</v>
      </c>
      <c r="Z47" s="84">
        <v>60.8</v>
      </c>
      <c r="AA47" s="84">
        <v>475.95</v>
      </c>
      <c r="AB47" s="84"/>
      <c r="AC47" s="85">
        <v>55608420</v>
      </c>
      <c r="AD47" s="85">
        <v>3924600</v>
      </c>
      <c r="AE47" s="85">
        <v>5060800</v>
      </c>
      <c r="AF47" s="85">
        <v>46623020</v>
      </c>
      <c r="AG47" s="85"/>
      <c r="AH47" s="84">
        <v>40.945</v>
      </c>
      <c r="AI47" s="84">
        <v>60.8</v>
      </c>
      <c r="AJ47" s="84">
        <v>97.98</v>
      </c>
      <c r="AK47" s="84"/>
      <c r="AL47" s="19">
        <v>40.945</v>
      </c>
      <c r="AM47" s="19">
        <v>60.8</v>
      </c>
      <c r="AN47" s="19">
        <v>129.38</v>
      </c>
      <c r="AO47" s="19"/>
      <c r="AP47" s="19">
        <v>40.945</v>
      </c>
      <c r="AQ47" s="19">
        <v>60.8</v>
      </c>
      <c r="AR47" s="19">
        <v>118.9875</v>
      </c>
      <c r="AS47" s="19"/>
      <c r="AT47" s="86">
        <v>95850.53120039076</v>
      </c>
      <c r="AU47" s="86">
        <v>83236.84210526316</v>
      </c>
      <c r="AV47" s="86">
        <v>94430.437471015612</v>
      </c>
      <c r="AW47" s="86"/>
      <c r="AX47" s="20">
        <v>95850.53120039076</v>
      </c>
      <c r="AY47" s="20">
        <v>83236.84210526316</v>
      </c>
      <c r="AZ47" s="20">
        <v>105785.87466829964</v>
      </c>
      <c r="BA47" s="20"/>
      <c r="BB47" s="20">
        <v>95850.53120039076</v>
      </c>
      <c r="BC47" s="20">
        <v>83236.84210526316</v>
      </c>
      <c r="BD47" s="20">
        <v>98456.796873264713</v>
      </c>
      <c r="BE47" s="20"/>
      <c r="BF47" s="20">
        <v>95850.53120039076</v>
      </c>
      <c r="BG47" s="20">
        <v>83236.84210526316</v>
      </c>
      <c r="BH47" s="20">
        <v>96805.437676871778</v>
      </c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>
        <v>94430.437471015612</v>
      </c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>
        <v>5374.6993003767366</v>
      </c>
      <c r="CG47" s="20"/>
      <c r="CH47" s="20"/>
      <c r="CI47" s="20"/>
      <c r="CJ47" s="20">
        <v>6206.1681757716042</v>
      </c>
      <c r="CK47" s="20"/>
      <c r="CL47" s="19"/>
      <c r="CM47" s="19"/>
      <c r="CN47" s="19">
        <v>6.3034431068890964</v>
      </c>
      <c r="CO47" s="19"/>
      <c r="CP47" s="19"/>
      <c r="CQ47" s="19"/>
      <c r="CR47" s="19">
        <v>5.4589418618758661</v>
      </c>
      <c r="CS47" s="19"/>
      <c r="CT47" s="86">
        <v>3924600</v>
      </c>
      <c r="CU47" s="86">
        <v>5060800</v>
      </c>
      <c r="CV47" s="86">
        <v>10364900</v>
      </c>
      <c r="CW47" s="86"/>
      <c r="CX47" s="20">
        <v>3924600</v>
      </c>
      <c r="CY47" s="20">
        <v>5060800</v>
      </c>
      <c r="CZ47" s="20">
        <v>12217410</v>
      </c>
      <c r="DA47" s="20"/>
      <c r="DB47" s="20">
        <v>3924600</v>
      </c>
      <c r="DC47" s="20">
        <v>5060800</v>
      </c>
      <c r="DD47" s="20">
        <v>11655755</v>
      </c>
      <c r="DE47" s="20"/>
      <c r="DF47" s="20">
        <v>3924600</v>
      </c>
      <c r="DG47" s="20">
        <v>5060800</v>
      </c>
      <c r="DH47" s="20">
        <v>12020355</v>
      </c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>
        <v>12217410</v>
      </c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>
        <v>880395.86476766237</v>
      </c>
      <c r="EG47" s="20"/>
      <c r="EH47" s="20"/>
      <c r="EI47" s="20"/>
      <c r="EJ47" s="20">
        <v>1016593.5790340865</v>
      </c>
      <c r="EK47" s="20"/>
      <c r="EL47" s="19"/>
      <c r="EM47" s="19"/>
      <c r="EN47" s="19">
        <v>8.7218166393690204</v>
      </c>
      <c r="EO47" s="20"/>
      <c r="EP47" s="19"/>
      <c r="EQ47" s="19"/>
      <c r="ER47" s="19">
        <v>7.5533147768433908</v>
      </c>
      <c r="ES47" s="20"/>
      <c r="ET47" s="21">
        <v>9.4117647058823533</v>
      </c>
      <c r="EU47" s="21">
        <v>-10.320385596824497</v>
      </c>
      <c r="EV47" s="21">
        <v>26.697877958145906</v>
      </c>
      <c r="EW47" s="21"/>
      <c r="EX47" s="21">
        <v>9.4117647058823533</v>
      </c>
      <c r="EY47" s="21">
        <v>-10.320385596824497</v>
      </c>
      <c r="EZ47" s="21">
        <v>9.4117647058823533</v>
      </c>
      <c r="FA47" s="21"/>
      <c r="FB47" s="21">
        <v>9.4117647058823533</v>
      </c>
      <c r="FC47" s="21">
        <v>-10.320385596824497</v>
      </c>
      <c r="FD47" s="21">
        <v>22.685920284263442</v>
      </c>
      <c r="FE47" s="21"/>
      <c r="FF47" s="19">
        <v>3.3333333333333335</v>
      </c>
      <c r="FG47" s="19">
        <v>-15.595657032305411</v>
      </c>
      <c r="FH47" s="19">
        <v>19.245061607666734</v>
      </c>
      <c r="FI47" s="19"/>
      <c r="FJ47" s="19">
        <v>3.3333333333333335</v>
      </c>
      <c r="FK47" s="19">
        <v>-15.595657032305411</v>
      </c>
      <c r="FL47" s="19">
        <v>3.3333333333333335</v>
      </c>
      <c r="FM47" s="19"/>
      <c r="FN47" s="19">
        <v>3.3333333333333335</v>
      </c>
      <c r="FO47" s="19">
        <v>-15.595657032305411</v>
      </c>
      <c r="FP47" s="19">
        <v>9.8427083221144027</v>
      </c>
      <c r="FQ47" s="19"/>
      <c r="FR47" s="87">
        <v>5</v>
      </c>
      <c r="FS47" s="87">
        <v>0</v>
      </c>
      <c r="FT47" s="87">
        <v>1</v>
      </c>
      <c r="FU47" s="87">
        <v>4</v>
      </c>
      <c r="FV47" s="87"/>
      <c r="FW47" s="87">
        <v>547</v>
      </c>
      <c r="FX47" s="87">
        <v>0</v>
      </c>
      <c r="FY47" s="86">
        <v>70.25</v>
      </c>
      <c r="FZ47" s="86">
        <v>476.75</v>
      </c>
      <c r="GA47" s="86"/>
      <c r="GB47" s="86">
        <v>47936400</v>
      </c>
      <c r="GC47" s="86">
        <v>0</v>
      </c>
      <c r="GD47" s="86">
        <v>5995900</v>
      </c>
      <c r="GE47" s="86">
        <v>41940500</v>
      </c>
      <c r="GF47" s="20"/>
      <c r="GG47" s="18"/>
      <c r="GH47" s="18"/>
      <c r="GI47" s="18"/>
      <c r="GJ47" s="18"/>
      <c r="GK47" s="16">
        <v>42644</v>
      </c>
      <c r="GL47" s="16">
        <v>43466</v>
      </c>
      <c r="GM47" s="20">
        <v>24268460</v>
      </c>
      <c r="GN47" s="20">
        <v>4888419</v>
      </c>
      <c r="GO47" s="6">
        <v>-19380041</v>
      </c>
      <c r="GP47" s="7" t="s">
        <v>76</v>
      </c>
      <c r="GQ47" s="20">
        <v>55608420</v>
      </c>
      <c r="GR47" s="20">
        <v>57855040</v>
      </c>
      <c r="GS47" s="22">
        <v>3037037.0370370368</v>
      </c>
      <c r="GT47" s="20">
        <v>47936400</v>
      </c>
      <c r="GU47" s="22">
        <v>35435.095437083255</v>
      </c>
      <c r="GV47" s="20" t="s">
        <v>101</v>
      </c>
      <c r="GW47" s="20">
        <v>5995900</v>
      </c>
      <c r="GX47" s="20">
        <v>8821800</v>
      </c>
      <c r="GY47" s="20"/>
      <c r="GZ47" s="20" t="s">
        <v>101</v>
      </c>
      <c r="HA47" s="20">
        <v>5995900</v>
      </c>
      <c r="HB47" s="20">
        <v>11823300</v>
      </c>
      <c r="HC47" s="20"/>
      <c r="HD47" s="20"/>
      <c r="HE47" s="20">
        <v>5995900</v>
      </c>
      <c r="HF47" s="20">
        <v>10485125</v>
      </c>
      <c r="HG47" s="20"/>
      <c r="HH47" s="20"/>
      <c r="HI47" s="20">
        <v>5995900</v>
      </c>
      <c r="HJ47" s="20">
        <v>10647700</v>
      </c>
      <c r="HK47" s="20"/>
      <c r="HL47" s="23" t="s">
        <v>101</v>
      </c>
      <c r="HM47" s="23">
        <v>70.25</v>
      </c>
      <c r="HN47" s="23">
        <v>98.11</v>
      </c>
      <c r="HO47" s="23"/>
      <c r="HP47" s="23" t="s">
        <v>101</v>
      </c>
      <c r="HQ47" s="23">
        <v>70.25</v>
      </c>
      <c r="HR47" s="23">
        <v>132.19999999999999</v>
      </c>
      <c r="HS47" s="23"/>
      <c r="HT47" s="19"/>
      <c r="HU47" s="19">
        <v>70.25</v>
      </c>
      <c r="HV47" s="20">
        <v>119.1875</v>
      </c>
      <c r="HW47" s="19"/>
      <c r="HX47" s="19"/>
      <c r="HY47" s="19">
        <v>70.25</v>
      </c>
      <c r="HZ47" s="19">
        <v>123.22</v>
      </c>
      <c r="IA47" s="23"/>
    </row>
    <row r="48" spans="1:235" ht="16.5" customHeight="1" x14ac:dyDescent="0.25">
      <c r="A48" s="14" t="s">
        <v>84</v>
      </c>
      <c r="B48" s="15" t="s">
        <v>112</v>
      </c>
      <c r="C48" s="16" t="s">
        <v>72</v>
      </c>
      <c r="D48" s="16" t="s">
        <v>85</v>
      </c>
      <c r="E48" s="16" t="s">
        <v>86</v>
      </c>
      <c r="F48" s="16" t="s">
        <v>75</v>
      </c>
      <c r="G48" s="17">
        <v>5</v>
      </c>
      <c r="H48" s="18">
        <v>1</v>
      </c>
      <c r="I48" s="19">
        <v>21</v>
      </c>
      <c r="J48" s="19">
        <v>5</v>
      </c>
      <c r="K48" s="19">
        <v>5</v>
      </c>
      <c r="L48" s="19">
        <v>11</v>
      </c>
      <c r="M48" s="19"/>
      <c r="N48" s="19">
        <v>1786.97</v>
      </c>
      <c r="O48" s="19">
        <v>209.73</v>
      </c>
      <c r="P48" s="19">
        <v>329.09999999999997</v>
      </c>
      <c r="Q48" s="19">
        <v>1248.1400000000001</v>
      </c>
      <c r="R48" s="19"/>
      <c r="S48" s="19">
        <v>6</v>
      </c>
      <c r="T48" s="19">
        <v>1</v>
      </c>
      <c r="U48" s="19">
        <v>1</v>
      </c>
      <c r="V48" s="19">
        <v>4</v>
      </c>
      <c r="W48" s="19"/>
      <c r="X48" s="19">
        <v>559.76</v>
      </c>
      <c r="Y48" s="19">
        <v>40.945</v>
      </c>
      <c r="Z48" s="19">
        <v>67.075000000000003</v>
      </c>
      <c r="AA48" s="19">
        <v>451.74</v>
      </c>
      <c r="AB48" s="19"/>
      <c r="AC48" s="19">
        <v>53833200</v>
      </c>
      <c r="AD48" s="20">
        <v>4009000</v>
      </c>
      <c r="AE48" s="20">
        <v>6348600</v>
      </c>
      <c r="AF48" s="20">
        <v>43475600</v>
      </c>
      <c r="AG48" s="20"/>
      <c r="AH48" s="19">
        <v>40.945</v>
      </c>
      <c r="AI48" s="19">
        <v>67.075000000000003</v>
      </c>
      <c r="AJ48" s="19">
        <v>95</v>
      </c>
      <c r="AK48" s="19"/>
      <c r="AL48" s="19">
        <v>40.945</v>
      </c>
      <c r="AM48" s="19">
        <v>67.075000000000003</v>
      </c>
      <c r="AN48" s="19">
        <v>129.38</v>
      </c>
      <c r="AO48" s="19"/>
      <c r="AP48" s="19">
        <v>40.945</v>
      </c>
      <c r="AQ48" s="19">
        <v>67.075000000000003</v>
      </c>
      <c r="AR48" s="19">
        <v>112.935</v>
      </c>
      <c r="AS48" s="19"/>
      <c r="AT48" s="20">
        <v>97911.832946635725</v>
      </c>
      <c r="AU48" s="20">
        <v>94649.273201639953</v>
      </c>
      <c r="AV48" s="20">
        <v>93931.414574402937</v>
      </c>
      <c r="AW48" s="20"/>
      <c r="AX48" s="20">
        <v>97911.832946635725</v>
      </c>
      <c r="AY48" s="20">
        <v>94649.273201639953</v>
      </c>
      <c r="AZ48" s="20">
        <v>98020</v>
      </c>
      <c r="BA48" s="20"/>
      <c r="BB48" s="20">
        <v>97911.832946635725</v>
      </c>
      <c r="BC48" s="20">
        <v>94649.273201639953</v>
      </c>
      <c r="BD48" s="20">
        <v>96218.45342718398</v>
      </c>
      <c r="BE48" s="20"/>
      <c r="BF48" s="20">
        <v>97911.832946635725</v>
      </c>
      <c r="BG48" s="20">
        <v>94649.273201639953</v>
      </c>
      <c r="BH48" s="20">
        <v>96461.199567166492</v>
      </c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>
        <v>96461.199567166492</v>
      </c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>
        <v>1692.529482274779</v>
      </c>
      <c r="CG48" s="20"/>
      <c r="CH48" s="20"/>
      <c r="CI48" s="20"/>
      <c r="CJ48" s="20">
        <v>1954.3647044054433</v>
      </c>
      <c r="CK48" s="20"/>
      <c r="CL48" s="19"/>
      <c r="CM48" s="19"/>
      <c r="CN48" s="19">
        <v>2.0311745146521853</v>
      </c>
      <c r="CO48" s="19"/>
      <c r="CP48" s="19"/>
      <c r="CQ48" s="19"/>
      <c r="CR48" s="19">
        <v>1.7590487292083199</v>
      </c>
      <c r="CS48" s="19"/>
      <c r="CT48" s="20">
        <v>4009000</v>
      </c>
      <c r="CU48" s="20">
        <v>6348600</v>
      </c>
      <c r="CV48" s="20">
        <v>9203400</v>
      </c>
      <c r="CW48" s="20"/>
      <c r="CX48" s="20">
        <v>4009000</v>
      </c>
      <c r="CY48" s="20">
        <v>6348600</v>
      </c>
      <c r="CZ48" s="20">
        <v>12480150</v>
      </c>
      <c r="DA48" s="20"/>
      <c r="DB48" s="20">
        <v>4009000</v>
      </c>
      <c r="DC48" s="20">
        <v>6348600</v>
      </c>
      <c r="DD48" s="20">
        <v>10868900</v>
      </c>
      <c r="DE48" s="20"/>
      <c r="DF48" s="20">
        <v>4009000</v>
      </c>
      <c r="DG48" s="20">
        <v>6348600</v>
      </c>
      <c r="DH48" s="20">
        <v>10896025</v>
      </c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>
        <v>12480150</v>
      </c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>
        <v>1861038.4533910092</v>
      </c>
      <c r="EG48" s="20"/>
      <c r="EH48" s="20"/>
      <c r="EI48" s="20"/>
      <c r="EJ48" s="20">
        <v>2148942.1040750882</v>
      </c>
      <c r="EK48" s="20"/>
      <c r="EL48" s="19"/>
      <c r="EM48" s="19"/>
      <c r="EN48" s="19">
        <v>19.77147737190597</v>
      </c>
      <c r="EO48" s="20"/>
      <c r="EP48" s="19"/>
      <c r="EQ48" s="19"/>
      <c r="ER48" s="19">
        <v>17.122601674419759</v>
      </c>
      <c r="ES48" s="20"/>
      <c r="ET48" s="21">
        <v>11.76470588235294</v>
      </c>
      <c r="EU48" s="21">
        <v>12.5</v>
      </c>
      <c r="EV48" s="21">
        <v>12.5</v>
      </c>
      <c r="EW48" s="21"/>
      <c r="EX48" s="21">
        <v>11.76470588235294</v>
      </c>
      <c r="EY48" s="21">
        <v>12.5</v>
      </c>
      <c r="EZ48" s="21">
        <v>11.76470588235294</v>
      </c>
      <c r="FA48" s="21"/>
      <c r="FB48" s="21">
        <v>11.76470588235294</v>
      </c>
      <c r="FC48" s="21">
        <v>12.5</v>
      </c>
      <c r="FD48" s="21">
        <v>14.403657161430635</v>
      </c>
      <c r="FE48" s="21"/>
      <c r="FF48" s="19">
        <v>2.1505376344086025</v>
      </c>
      <c r="FG48" s="19">
        <v>25.446569712298452</v>
      </c>
      <c r="FH48" s="19">
        <v>-11.206089783789521</v>
      </c>
      <c r="FI48" s="19"/>
      <c r="FJ48" s="19">
        <v>2.1505376344086025</v>
      </c>
      <c r="FK48" s="19">
        <v>25.446569712298452</v>
      </c>
      <c r="FL48" s="19">
        <v>2.1505376344086025</v>
      </c>
      <c r="FM48" s="19"/>
      <c r="FN48" s="19">
        <v>2.1505376344086025</v>
      </c>
      <c r="FO48" s="19">
        <v>25.446569712298452</v>
      </c>
      <c r="FP48" s="19">
        <v>-6.7507853416616941</v>
      </c>
      <c r="FQ48" s="19"/>
      <c r="FR48" s="19">
        <v>2</v>
      </c>
      <c r="FS48" s="19">
        <v>0</v>
      </c>
      <c r="FT48" s="19">
        <v>1</v>
      </c>
      <c r="FU48" s="19">
        <v>1</v>
      </c>
      <c r="FV48" s="19"/>
      <c r="FW48" s="19">
        <v>186.75</v>
      </c>
      <c r="FX48" s="19">
        <v>0</v>
      </c>
      <c r="FY48" s="20">
        <v>63.62</v>
      </c>
      <c r="FZ48" s="20">
        <v>123.13</v>
      </c>
      <c r="GA48" s="20"/>
      <c r="GB48" s="20">
        <v>16884100</v>
      </c>
      <c r="GC48" s="20">
        <v>0</v>
      </c>
      <c r="GD48" s="20">
        <v>5060800</v>
      </c>
      <c r="GE48" s="20">
        <v>11823300</v>
      </c>
      <c r="GF48" s="20"/>
      <c r="GG48" s="18"/>
      <c r="GH48" s="18"/>
      <c r="GI48" s="18"/>
      <c r="GJ48" s="18"/>
      <c r="GK48" s="16">
        <v>42644</v>
      </c>
      <c r="GL48" s="16">
        <v>43466</v>
      </c>
      <c r="GM48" s="20">
        <v>24268460</v>
      </c>
      <c r="GN48" s="20">
        <v>4888419</v>
      </c>
      <c r="GO48" s="6">
        <v>-19380041</v>
      </c>
      <c r="GP48" s="7" t="s">
        <v>76</v>
      </c>
      <c r="GQ48" s="20">
        <v>53833200</v>
      </c>
      <c r="GR48" s="20">
        <v>60278200</v>
      </c>
      <c r="GS48" s="22">
        <v>3037037.0370370368</v>
      </c>
      <c r="GT48" s="20">
        <v>16884100</v>
      </c>
      <c r="GU48" s="22">
        <v>35435.095437083255</v>
      </c>
      <c r="GV48" s="20" t="s">
        <v>101</v>
      </c>
      <c r="GW48" s="20">
        <v>5060800</v>
      </c>
      <c r="GX48" s="20">
        <v>11823300</v>
      </c>
      <c r="GY48" s="20"/>
      <c r="GZ48" s="20" t="s">
        <v>101</v>
      </c>
      <c r="HA48" s="20">
        <v>5060800</v>
      </c>
      <c r="HB48" s="20">
        <v>11823300</v>
      </c>
      <c r="HC48" s="20"/>
      <c r="HD48" s="20"/>
      <c r="HE48" s="20">
        <v>5060800</v>
      </c>
      <c r="HF48" s="20">
        <v>11823300</v>
      </c>
      <c r="HG48" s="20"/>
      <c r="HH48" s="20"/>
      <c r="HI48" s="20">
        <v>5060800</v>
      </c>
      <c r="HJ48" s="20">
        <v>11823300</v>
      </c>
      <c r="HK48" s="20"/>
      <c r="HL48" s="23" t="s">
        <v>101</v>
      </c>
      <c r="HM48" s="23">
        <v>63.62</v>
      </c>
      <c r="HN48" s="23">
        <v>123.13</v>
      </c>
      <c r="HO48" s="23"/>
      <c r="HP48" s="23" t="s">
        <v>101</v>
      </c>
      <c r="HQ48" s="23">
        <v>63.62</v>
      </c>
      <c r="HR48" s="23">
        <v>123.13</v>
      </c>
      <c r="HS48" s="23"/>
      <c r="HT48" s="19"/>
      <c r="HU48" s="19">
        <v>63.62</v>
      </c>
      <c r="HV48" s="20">
        <v>123.13</v>
      </c>
      <c r="HW48" s="19"/>
      <c r="HX48" s="19"/>
      <c r="HY48" s="19">
        <v>63.62</v>
      </c>
      <c r="HZ48" s="19">
        <v>123.13</v>
      </c>
      <c r="IA48" s="23"/>
    </row>
    <row r="49" spans="1:243" ht="16.5" customHeight="1" x14ac:dyDescent="0.25">
      <c r="A49" s="14" t="s">
        <v>84</v>
      </c>
      <c r="B49" s="15" t="s">
        <v>113</v>
      </c>
      <c r="C49" s="16" t="s">
        <v>72</v>
      </c>
      <c r="D49" s="16" t="s">
        <v>85</v>
      </c>
      <c r="E49" s="16" t="s">
        <v>86</v>
      </c>
      <c r="F49" s="16" t="s">
        <v>75</v>
      </c>
      <c r="G49" s="17">
        <v>5</v>
      </c>
      <c r="H49" s="83">
        <v>1</v>
      </c>
      <c r="I49" s="84">
        <v>21</v>
      </c>
      <c r="J49" s="84">
        <v>5</v>
      </c>
      <c r="K49" s="84">
        <v>5</v>
      </c>
      <c r="L49" s="84">
        <v>11</v>
      </c>
      <c r="M49" s="84"/>
      <c r="N49" s="84">
        <v>1786.97</v>
      </c>
      <c r="O49" s="84">
        <v>209.73</v>
      </c>
      <c r="P49" s="84">
        <v>329.09999999999997</v>
      </c>
      <c r="Q49" s="84">
        <v>1248.1400000000001</v>
      </c>
      <c r="R49" s="84"/>
      <c r="S49" s="84">
        <v>7</v>
      </c>
      <c r="T49" s="84">
        <v>1</v>
      </c>
      <c r="U49" s="84">
        <v>1</v>
      </c>
      <c r="V49" s="84">
        <v>5</v>
      </c>
      <c r="W49" s="84"/>
      <c r="X49" s="84">
        <v>689.14</v>
      </c>
      <c r="Y49" s="84">
        <v>40.945</v>
      </c>
      <c r="Z49" s="84">
        <v>67.075000000000003</v>
      </c>
      <c r="AA49" s="84">
        <v>581.12</v>
      </c>
      <c r="AB49" s="84"/>
      <c r="AC49" s="85">
        <v>66313350</v>
      </c>
      <c r="AD49" s="85">
        <v>4009000</v>
      </c>
      <c r="AE49" s="85">
        <v>6348600</v>
      </c>
      <c r="AF49" s="85">
        <v>55955750</v>
      </c>
      <c r="AG49" s="85"/>
      <c r="AH49" s="84">
        <v>40.945</v>
      </c>
      <c r="AI49" s="84">
        <v>67.075000000000003</v>
      </c>
      <c r="AJ49" s="84">
        <v>95</v>
      </c>
      <c r="AK49" s="84"/>
      <c r="AL49" s="19">
        <v>40.945</v>
      </c>
      <c r="AM49" s="19">
        <v>67.075000000000003</v>
      </c>
      <c r="AN49" s="19">
        <v>129.38</v>
      </c>
      <c r="AO49" s="19"/>
      <c r="AP49" s="19">
        <v>40.945</v>
      </c>
      <c r="AQ49" s="19">
        <v>67.075000000000003</v>
      </c>
      <c r="AR49" s="19">
        <v>116.224</v>
      </c>
      <c r="AS49" s="19"/>
      <c r="AT49" s="86">
        <v>97911.832946635725</v>
      </c>
      <c r="AU49" s="86">
        <v>94649.273201639953</v>
      </c>
      <c r="AV49" s="86">
        <v>93931.414574402937</v>
      </c>
      <c r="AW49" s="86"/>
      <c r="AX49" s="20">
        <v>97911.832946635725</v>
      </c>
      <c r="AY49" s="20">
        <v>94649.273201639953</v>
      </c>
      <c r="AZ49" s="20">
        <v>98020</v>
      </c>
      <c r="BA49" s="20"/>
      <c r="BB49" s="20">
        <v>97911.832946635725</v>
      </c>
      <c r="BC49" s="20">
        <v>94649.273201639953</v>
      </c>
      <c r="BD49" s="20">
        <v>96267.002655180491</v>
      </c>
      <c r="BE49" s="20"/>
      <c r="BF49" s="20">
        <v>97911.832946635725</v>
      </c>
      <c r="BG49" s="20">
        <v>94649.273201639953</v>
      </c>
      <c r="BH49" s="20">
        <v>96461.199567166492</v>
      </c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>
        <v>96461.199567166492</v>
      </c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>
        <v>1469.7881391453259</v>
      </c>
      <c r="CG49" s="20"/>
      <c r="CH49" s="20"/>
      <c r="CI49" s="20"/>
      <c r="CJ49" s="20">
        <v>1469.7881391453259</v>
      </c>
      <c r="CK49" s="20"/>
      <c r="CL49" s="19"/>
      <c r="CM49" s="19"/>
      <c r="CN49" s="19">
        <v>1.5267829044288117</v>
      </c>
      <c r="CO49" s="19"/>
      <c r="CP49" s="19"/>
      <c r="CQ49" s="19"/>
      <c r="CR49" s="19">
        <v>1.5267829044288117</v>
      </c>
      <c r="CS49" s="19"/>
      <c r="CT49" s="86">
        <v>4009000</v>
      </c>
      <c r="CU49" s="86">
        <v>6348600</v>
      </c>
      <c r="CV49" s="86">
        <v>9203400</v>
      </c>
      <c r="CW49" s="86"/>
      <c r="CX49" s="20">
        <v>4009000</v>
      </c>
      <c r="CY49" s="20">
        <v>6348600</v>
      </c>
      <c r="CZ49" s="20">
        <v>12480150</v>
      </c>
      <c r="DA49" s="20"/>
      <c r="DB49" s="20">
        <v>4009000</v>
      </c>
      <c r="DC49" s="20">
        <v>6348600</v>
      </c>
      <c r="DD49" s="20">
        <v>11191150</v>
      </c>
      <c r="DE49" s="20"/>
      <c r="DF49" s="20">
        <v>4009000</v>
      </c>
      <c r="DG49" s="20">
        <v>6348600</v>
      </c>
      <c r="DH49" s="20">
        <v>12480150</v>
      </c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>
        <v>12480150</v>
      </c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>
        <v>1765452.7482348543</v>
      </c>
      <c r="EG49" s="20"/>
      <c r="EH49" s="20"/>
      <c r="EI49" s="20"/>
      <c r="EJ49" s="20">
        <v>1765452.7482348543</v>
      </c>
      <c r="EK49" s="20"/>
      <c r="EL49" s="19"/>
      <c r="EM49" s="19"/>
      <c r="EN49" s="19">
        <v>15.775436378163587</v>
      </c>
      <c r="EO49" s="20"/>
      <c r="EP49" s="19"/>
      <c r="EQ49" s="19"/>
      <c r="ER49" s="19">
        <v>15.775436378163587</v>
      </c>
      <c r="ES49" s="20"/>
      <c r="ET49" s="21">
        <v>11.76470588235294</v>
      </c>
      <c r="EU49" s="21">
        <v>12.5</v>
      </c>
      <c r="EV49" s="21">
        <v>12.5</v>
      </c>
      <c r="EW49" s="21"/>
      <c r="EX49" s="21">
        <v>11.76470588235294</v>
      </c>
      <c r="EY49" s="21">
        <v>12.5</v>
      </c>
      <c r="EZ49" s="21">
        <v>11.76470588235294</v>
      </c>
      <c r="FA49" s="21"/>
      <c r="FB49" s="21">
        <v>11.76470588235294</v>
      </c>
      <c r="FC49" s="21">
        <v>12.5</v>
      </c>
      <c r="FD49" s="21">
        <v>17.795589971583549</v>
      </c>
      <c r="FE49" s="21"/>
      <c r="FF49" s="19">
        <v>0</v>
      </c>
      <c r="FG49" s="19">
        <v>0</v>
      </c>
      <c r="FH49" s="19">
        <v>0</v>
      </c>
      <c r="FI49" s="19"/>
      <c r="FJ49" s="19">
        <v>0</v>
      </c>
      <c r="FK49" s="19">
        <v>0</v>
      </c>
      <c r="FL49" s="19">
        <v>0</v>
      </c>
      <c r="FM49" s="19"/>
      <c r="FN49" s="19">
        <v>0</v>
      </c>
      <c r="FO49" s="19">
        <v>0</v>
      </c>
      <c r="FP49" s="19">
        <v>2.9648814507447856</v>
      </c>
      <c r="FQ49" s="19"/>
      <c r="FR49" s="87">
        <v>0</v>
      </c>
      <c r="FS49" s="87">
        <v>0</v>
      </c>
      <c r="FT49" s="87">
        <v>0</v>
      </c>
      <c r="FU49" s="87">
        <v>0</v>
      </c>
      <c r="FV49" s="87"/>
      <c r="FW49" s="87">
        <v>0</v>
      </c>
      <c r="FX49" s="87">
        <v>0</v>
      </c>
      <c r="FY49" s="86">
        <v>0</v>
      </c>
      <c r="FZ49" s="86">
        <v>0</v>
      </c>
      <c r="GA49" s="86"/>
      <c r="GB49" s="86">
        <v>0</v>
      </c>
      <c r="GC49" s="86">
        <v>0</v>
      </c>
      <c r="GD49" s="86">
        <v>0</v>
      </c>
      <c r="GE49" s="86">
        <v>0</v>
      </c>
      <c r="GF49" s="20"/>
      <c r="GG49" s="18"/>
      <c r="GH49" s="18"/>
      <c r="GI49" s="18"/>
      <c r="GJ49" s="18"/>
      <c r="GK49" s="16">
        <v>42644</v>
      </c>
      <c r="GL49" s="16">
        <v>43466</v>
      </c>
      <c r="GM49" s="20">
        <v>24268460</v>
      </c>
      <c r="GN49" s="20">
        <v>4888419</v>
      </c>
      <c r="GO49" s="6">
        <v>-19380041</v>
      </c>
      <c r="GP49" s="7" t="s">
        <v>76</v>
      </c>
      <c r="GQ49" s="20">
        <v>66313350</v>
      </c>
      <c r="GR49" s="20">
        <v>72758350</v>
      </c>
      <c r="GS49" s="22">
        <v>3037037.0370370368</v>
      </c>
      <c r="GT49" s="20">
        <v>0</v>
      </c>
      <c r="GU49" s="22">
        <v>35435.095437083255</v>
      </c>
      <c r="GV49" s="20" t="s">
        <v>101</v>
      </c>
      <c r="GW49" s="20" t="s">
        <v>101</v>
      </c>
      <c r="GX49" s="20" t="s">
        <v>101</v>
      </c>
      <c r="GY49" s="20"/>
      <c r="GZ49" s="20" t="s">
        <v>101</v>
      </c>
      <c r="HA49" s="20" t="s">
        <v>101</v>
      </c>
      <c r="HB49" s="20" t="s">
        <v>101</v>
      </c>
      <c r="HC49" s="20"/>
      <c r="HD49" s="20"/>
      <c r="HE49" s="20"/>
      <c r="HF49" s="20" t="s">
        <v>101</v>
      </c>
      <c r="HG49" s="20"/>
      <c r="HH49" s="20"/>
      <c r="HI49" s="20"/>
      <c r="HJ49" s="20" t="s">
        <v>101</v>
      </c>
      <c r="HK49" s="20"/>
      <c r="HL49" s="23" t="s">
        <v>101</v>
      </c>
      <c r="HM49" s="23" t="s">
        <v>101</v>
      </c>
      <c r="HN49" s="23" t="s">
        <v>101</v>
      </c>
      <c r="HO49" s="23"/>
      <c r="HP49" s="23" t="s">
        <v>101</v>
      </c>
      <c r="HQ49" s="23" t="s">
        <v>101</v>
      </c>
      <c r="HR49" s="23" t="s">
        <v>101</v>
      </c>
      <c r="HS49" s="23"/>
      <c r="HT49" s="19"/>
      <c r="HU49" s="19"/>
      <c r="HV49" s="20" t="s">
        <v>101</v>
      </c>
      <c r="HW49" s="19"/>
      <c r="HX49" s="19"/>
      <c r="HY49" s="19"/>
      <c r="HZ49" s="19" t="s">
        <v>101</v>
      </c>
      <c r="IA49" s="23"/>
    </row>
    <row r="50" spans="1:243" ht="16.5" customHeight="1" x14ac:dyDescent="0.25">
      <c r="A50" s="14" t="s">
        <v>84</v>
      </c>
      <c r="B50" s="15" t="s">
        <v>115</v>
      </c>
      <c r="C50" s="16" t="s">
        <v>72</v>
      </c>
      <c r="D50" s="16" t="s">
        <v>85</v>
      </c>
      <c r="E50" s="16" t="s">
        <v>86</v>
      </c>
      <c r="F50" s="16" t="s">
        <v>105</v>
      </c>
      <c r="G50" s="17">
        <v>5</v>
      </c>
      <c r="H50" s="18">
        <v>1</v>
      </c>
      <c r="I50" s="19">
        <v>21</v>
      </c>
      <c r="J50" s="19">
        <v>5</v>
      </c>
      <c r="K50" s="19">
        <v>5</v>
      </c>
      <c r="L50" s="19">
        <v>11</v>
      </c>
      <c r="M50" s="19"/>
      <c r="N50" s="19">
        <v>1786.97</v>
      </c>
      <c r="O50" s="19">
        <v>209.73</v>
      </c>
      <c r="P50" s="19">
        <v>329.09999999999997</v>
      </c>
      <c r="Q50" s="19">
        <v>1248.1400000000001</v>
      </c>
      <c r="R50" s="19"/>
      <c r="S50" s="19">
        <v>7</v>
      </c>
      <c r="T50" s="19">
        <v>1</v>
      </c>
      <c r="U50" s="19">
        <v>1</v>
      </c>
      <c r="V50" s="19">
        <v>5</v>
      </c>
      <c r="W50" s="19"/>
      <c r="X50" s="19">
        <v>689.14</v>
      </c>
      <c r="Y50" s="19">
        <v>40.945</v>
      </c>
      <c r="Z50" s="19">
        <v>67.075000000000003</v>
      </c>
      <c r="AA50" s="19">
        <v>581.12</v>
      </c>
      <c r="AB50" s="19"/>
      <c r="AC50" s="20">
        <v>66313350</v>
      </c>
      <c r="AD50" s="20">
        <v>4009000</v>
      </c>
      <c r="AE50" s="20">
        <v>6348600</v>
      </c>
      <c r="AF50" s="20">
        <v>55955750</v>
      </c>
      <c r="AG50" s="20"/>
      <c r="AH50" s="19">
        <v>40.945</v>
      </c>
      <c r="AI50" s="19">
        <v>67.075000000000003</v>
      </c>
      <c r="AJ50" s="19">
        <v>95</v>
      </c>
      <c r="AK50" s="19"/>
      <c r="AL50" s="19">
        <v>40.945</v>
      </c>
      <c r="AM50" s="19">
        <v>67.075000000000003</v>
      </c>
      <c r="AN50" s="19">
        <v>129.38</v>
      </c>
      <c r="AO50" s="19"/>
      <c r="AP50" s="19">
        <v>40.945</v>
      </c>
      <c r="AQ50" s="19">
        <v>67.075000000000003</v>
      </c>
      <c r="AR50" s="19">
        <v>116.224</v>
      </c>
      <c r="AS50" s="19"/>
      <c r="AT50" s="20">
        <v>97911.832946635725</v>
      </c>
      <c r="AU50" s="20">
        <v>94649.273201639953</v>
      </c>
      <c r="AV50" s="20">
        <v>93931.414574402937</v>
      </c>
      <c r="AW50" s="20"/>
      <c r="AX50" s="20">
        <v>97911.832946635725</v>
      </c>
      <c r="AY50" s="20">
        <v>94649.273201639953</v>
      </c>
      <c r="AZ50" s="20">
        <v>98020</v>
      </c>
      <c r="BA50" s="20"/>
      <c r="BB50" s="20">
        <v>97911.832946635725</v>
      </c>
      <c r="BC50" s="20">
        <v>94649.273201639953</v>
      </c>
      <c r="BD50" s="20">
        <v>96267.002655180491</v>
      </c>
      <c r="BE50" s="20"/>
      <c r="BF50" s="20">
        <v>97911.832946635725</v>
      </c>
      <c r="BG50" s="20">
        <v>94649.273201639953</v>
      </c>
      <c r="BH50" s="20">
        <v>96461.199567166492</v>
      </c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>
        <v>96461.199567166492</v>
      </c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>
        <v>1469.7881391453259</v>
      </c>
      <c r="CG50" s="20"/>
      <c r="CH50" s="20"/>
      <c r="CI50" s="20"/>
      <c r="CJ50" s="20">
        <v>1469.7881391453259</v>
      </c>
      <c r="CK50" s="20"/>
      <c r="CL50" s="19"/>
      <c r="CM50" s="19"/>
      <c r="CN50" s="19">
        <v>1.5267829044288117</v>
      </c>
      <c r="CO50" s="19"/>
      <c r="CP50" s="19"/>
      <c r="CQ50" s="19"/>
      <c r="CR50" s="19">
        <v>1.5267829044288117</v>
      </c>
      <c r="CS50" s="19"/>
      <c r="CT50" s="20">
        <v>4009000</v>
      </c>
      <c r="CU50" s="20">
        <v>6348600</v>
      </c>
      <c r="CV50" s="20">
        <v>9203400</v>
      </c>
      <c r="CW50" s="20"/>
      <c r="CX50" s="20">
        <v>4009000</v>
      </c>
      <c r="CY50" s="20">
        <v>6348600</v>
      </c>
      <c r="CZ50" s="20">
        <v>12480150</v>
      </c>
      <c r="DA50" s="20"/>
      <c r="DB50" s="20">
        <v>4009000</v>
      </c>
      <c r="DC50" s="20">
        <v>6348600</v>
      </c>
      <c r="DD50" s="20">
        <v>11191150</v>
      </c>
      <c r="DE50" s="20"/>
      <c r="DF50" s="20">
        <v>4009000</v>
      </c>
      <c r="DG50" s="20">
        <v>6348600</v>
      </c>
      <c r="DH50" s="20">
        <v>12480150</v>
      </c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>
        <v>12480150</v>
      </c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>
        <v>1765452.7482348543</v>
      </c>
      <c r="EG50" s="20"/>
      <c r="EH50" s="20"/>
      <c r="EI50" s="20"/>
      <c r="EJ50" s="20">
        <v>1765452.7482348543</v>
      </c>
      <c r="EK50" s="20"/>
      <c r="EL50" s="19"/>
      <c r="EM50" s="19"/>
      <c r="EN50" s="19">
        <v>15.775436378163587</v>
      </c>
      <c r="EO50" s="20"/>
      <c r="EP50" s="19"/>
      <c r="EQ50" s="19"/>
      <c r="ER50" s="19">
        <v>15.775436378163587</v>
      </c>
      <c r="ES50" s="20"/>
      <c r="ET50" s="21">
        <v>11.76470588235294</v>
      </c>
      <c r="EU50" s="21">
        <v>12.5</v>
      </c>
      <c r="EV50" s="21">
        <v>12.5</v>
      </c>
      <c r="EW50" s="21"/>
      <c r="EX50" s="21">
        <v>11.76470588235294</v>
      </c>
      <c r="EY50" s="21">
        <v>12.5</v>
      </c>
      <c r="EZ50" s="21">
        <v>11.76470588235294</v>
      </c>
      <c r="FA50" s="21"/>
      <c r="FB50" s="21">
        <v>11.76470588235294</v>
      </c>
      <c r="FC50" s="21">
        <v>12.5</v>
      </c>
      <c r="FD50" s="21">
        <v>17.795589971583549</v>
      </c>
      <c r="FE50" s="21"/>
      <c r="FF50" s="19">
        <v>0</v>
      </c>
      <c r="FG50" s="19">
        <v>0</v>
      </c>
      <c r="FH50" s="19">
        <v>0</v>
      </c>
      <c r="FI50" s="19"/>
      <c r="FJ50" s="19">
        <v>0</v>
      </c>
      <c r="FK50" s="19">
        <v>0</v>
      </c>
      <c r="FL50" s="19">
        <v>0</v>
      </c>
      <c r="FM50" s="19"/>
      <c r="FN50" s="19">
        <v>0</v>
      </c>
      <c r="FO50" s="19">
        <v>0</v>
      </c>
      <c r="FP50" s="19">
        <v>0</v>
      </c>
      <c r="FQ50" s="19"/>
      <c r="FR50" s="19">
        <v>0</v>
      </c>
      <c r="FS50" s="19">
        <v>0</v>
      </c>
      <c r="FT50" s="19">
        <v>0</v>
      </c>
      <c r="FU50" s="19">
        <v>0</v>
      </c>
      <c r="FV50" s="19"/>
      <c r="FW50" s="19">
        <v>0</v>
      </c>
      <c r="FX50" s="19">
        <v>0</v>
      </c>
      <c r="FY50" s="20">
        <v>0</v>
      </c>
      <c r="FZ50" s="20">
        <v>0</v>
      </c>
      <c r="GA50" s="20"/>
      <c r="GB50" s="19">
        <v>0</v>
      </c>
      <c r="GC50" s="20">
        <v>0</v>
      </c>
      <c r="GD50" s="20">
        <v>0</v>
      </c>
      <c r="GE50" s="20">
        <v>0</v>
      </c>
      <c r="GF50" s="20"/>
      <c r="GG50" s="18"/>
      <c r="GH50" s="18"/>
      <c r="GI50" s="18"/>
      <c r="GJ50" s="18"/>
      <c r="GK50" s="16">
        <v>42644</v>
      </c>
      <c r="GL50" s="16">
        <v>43466</v>
      </c>
      <c r="GM50" s="20">
        <v>47031464</v>
      </c>
      <c r="GN50" s="20">
        <v>2449587</v>
      </c>
      <c r="GO50" s="6">
        <v>-44581877</v>
      </c>
      <c r="GP50" s="7" t="s">
        <v>76</v>
      </c>
      <c r="GQ50" s="20">
        <v>66313350</v>
      </c>
      <c r="GR50" s="20">
        <v>72758350</v>
      </c>
      <c r="GS50" s="22">
        <v>3037037.0370370368</v>
      </c>
      <c r="GT50" s="20">
        <v>0</v>
      </c>
      <c r="GU50" s="22">
        <v>35435.095437083255</v>
      </c>
      <c r="GV50" s="20" t="s">
        <v>101</v>
      </c>
      <c r="GW50" s="20" t="s">
        <v>101</v>
      </c>
      <c r="GX50" s="20" t="s">
        <v>101</v>
      </c>
      <c r="GY50" s="20"/>
      <c r="GZ50" s="20" t="s">
        <v>101</v>
      </c>
      <c r="HA50" s="20" t="s">
        <v>101</v>
      </c>
      <c r="HB50" s="20" t="s">
        <v>101</v>
      </c>
      <c r="HC50" s="20"/>
      <c r="HD50" s="20"/>
      <c r="HE50" s="20"/>
      <c r="HF50" s="20" t="s">
        <v>101</v>
      </c>
      <c r="HG50" s="20"/>
      <c r="HH50" s="20"/>
      <c r="HI50" s="20"/>
      <c r="HJ50" s="20" t="s">
        <v>101</v>
      </c>
      <c r="HK50" s="20"/>
      <c r="HL50" s="23" t="s">
        <v>101</v>
      </c>
      <c r="HM50" s="23" t="s">
        <v>101</v>
      </c>
      <c r="HN50" s="23" t="s">
        <v>101</v>
      </c>
      <c r="HO50" s="23"/>
      <c r="HP50" s="23" t="s">
        <v>101</v>
      </c>
      <c r="HQ50" s="23" t="s">
        <v>101</v>
      </c>
      <c r="HR50" s="23" t="s">
        <v>101</v>
      </c>
      <c r="HS50" s="23"/>
      <c r="HT50" s="19"/>
      <c r="HU50" s="19"/>
      <c r="HV50" s="20" t="s">
        <v>101</v>
      </c>
      <c r="HW50" s="19"/>
      <c r="HX50" s="19"/>
      <c r="HY50" s="19"/>
      <c r="HZ50" s="19" t="s">
        <v>101</v>
      </c>
      <c r="IA50" s="23"/>
    </row>
    <row r="51" spans="1:243" ht="15.75" x14ac:dyDescent="0.25">
      <c r="A51" s="60" t="s">
        <v>91</v>
      </c>
      <c r="B51" s="59" t="s">
        <v>98</v>
      </c>
      <c r="C51" s="59"/>
      <c r="D51" s="59"/>
      <c r="E51" s="59"/>
      <c r="F51" s="59" t="s">
        <v>88</v>
      </c>
      <c r="G51" s="58" t="s">
        <v>87</v>
      </c>
      <c r="H51" s="42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3"/>
      <c r="AD51" s="43"/>
      <c r="AE51" s="43"/>
      <c r="AF51" s="43"/>
      <c r="AG51" s="43"/>
      <c r="AH51" s="41"/>
      <c r="AI51" s="41"/>
      <c r="AJ51" s="41"/>
      <c r="AK51" s="41"/>
      <c r="AL51" s="44"/>
      <c r="AM51" s="44"/>
      <c r="AN51" s="44"/>
      <c r="AO51" s="44"/>
      <c r="AP51" s="44"/>
      <c r="AQ51" s="44"/>
      <c r="AR51" s="44"/>
      <c r="AS51" s="44"/>
      <c r="AT51" s="45"/>
      <c r="AU51" s="45"/>
      <c r="AV51" s="45"/>
      <c r="AW51" s="45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6"/>
      <c r="BK51" s="46"/>
      <c r="BL51" s="46"/>
      <c r="BM51" s="46"/>
      <c r="BN51" s="46"/>
      <c r="BO51" s="46"/>
      <c r="BP51" s="46"/>
      <c r="BQ51" s="46"/>
      <c r="BR51" s="46"/>
      <c r="BS51" s="46"/>
      <c r="BT51" s="46"/>
      <c r="BU51" s="46"/>
      <c r="BV51" s="46"/>
      <c r="BW51" s="46"/>
      <c r="BX51" s="46"/>
      <c r="BY51" s="46"/>
      <c r="BZ51" s="46"/>
      <c r="CA51" s="46"/>
      <c r="CB51" s="46"/>
      <c r="CC51" s="46"/>
      <c r="CD51" s="46"/>
      <c r="CE51" s="46"/>
      <c r="CF51" s="46"/>
      <c r="CG51" s="46"/>
      <c r="CH51" s="46"/>
      <c r="CI51" s="46"/>
      <c r="CJ51" s="46"/>
      <c r="CK51" s="46"/>
      <c r="CL51" s="44"/>
      <c r="CM51" s="44"/>
      <c r="CN51" s="44"/>
      <c r="CO51" s="44"/>
      <c r="CP51" s="44"/>
      <c r="CQ51" s="44"/>
      <c r="CR51" s="44"/>
      <c r="CS51" s="44"/>
      <c r="CT51" s="45"/>
      <c r="CU51" s="45"/>
      <c r="CV51" s="45"/>
      <c r="CW51" s="45"/>
      <c r="CX51" s="46"/>
      <c r="CY51" s="46"/>
      <c r="CZ51" s="46"/>
      <c r="DA51" s="46"/>
      <c r="DB51" s="46"/>
      <c r="DC51" s="46"/>
      <c r="DD51" s="46"/>
      <c r="DE51" s="46"/>
      <c r="DF51" s="46"/>
      <c r="DG51" s="46"/>
      <c r="DH51" s="46"/>
      <c r="DI51" s="46"/>
      <c r="DJ51" s="46"/>
      <c r="DK51" s="46"/>
      <c r="DL51" s="47"/>
      <c r="DM51" s="48"/>
      <c r="DN51" s="48"/>
      <c r="DO51" s="46"/>
      <c r="DP51" s="46"/>
      <c r="DQ51" s="48"/>
      <c r="DR51" s="47"/>
      <c r="DS51" s="48"/>
      <c r="DT51" s="46"/>
      <c r="DU51" s="46"/>
      <c r="DV51" s="48"/>
      <c r="DW51" s="48"/>
      <c r="DX51" s="47"/>
      <c r="DY51" s="46"/>
      <c r="DZ51" s="46"/>
      <c r="EA51" s="47"/>
      <c r="EB51" s="48"/>
      <c r="EC51" s="48"/>
      <c r="ED51" s="46"/>
      <c r="EE51" s="46"/>
      <c r="EF51" s="46"/>
      <c r="EG51" s="46"/>
      <c r="EH51" s="46"/>
      <c r="EI51" s="46"/>
      <c r="EJ51" s="46"/>
      <c r="EK51" s="46"/>
      <c r="EL51" s="44"/>
      <c r="EM51" s="44"/>
      <c r="EN51" s="44"/>
      <c r="EO51" s="44"/>
      <c r="EP51" s="44"/>
      <c r="EQ51" s="44"/>
      <c r="ER51" s="44"/>
      <c r="ES51" s="44"/>
      <c r="ET51" s="255" t="s">
        <v>15</v>
      </c>
      <c r="EU51" s="256"/>
      <c r="EV51" s="256"/>
      <c r="EW51" s="256"/>
      <c r="EX51" s="256"/>
      <c r="EY51" s="256"/>
      <c r="EZ51" s="256"/>
      <c r="FA51" s="256"/>
      <c r="FB51" s="256"/>
      <c r="FC51" s="256"/>
      <c r="FD51" s="256"/>
      <c r="FE51" s="257"/>
      <c r="FF51" s="258" t="s">
        <v>102</v>
      </c>
      <c r="FG51" s="259"/>
      <c r="FH51" s="259"/>
      <c r="FI51" s="259"/>
      <c r="FJ51" s="259"/>
      <c r="FK51" s="259"/>
      <c r="FL51" s="259"/>
      <c r="FM51" s="259"/>
      <c r="FN51" s="259"/>
      <c r="FO51" s="259"/>
      <c r="FP51" s="259"/>
      <c r="FQ51" s="260"/>
      <c r="FR51" s="52">
        <f>SUM(FR44:FR50)</f>
        <v>22</v>
      </c>
      <c r="FS51" s="147">
        <f t="shared" ref="FS51:FU51" si="25">SUM(FS44:FS50)</f>
        <v>5</v>
      </c>
      <c r="FT51" s="147">
        <f t="shared" si="25"/>
        <v>6</v>
      </c>
      <c r="FU51" s="147">
        <f t="shared" si="25"/>
        <v>11</v>
      </c>
      <c r="FV51" s="82"/>
      <c r="FW51" s="147">
        <f t="shared" ref="FW51:FZ51" si="26">SUM(FW44:FW50)</f>
        <v>1924.64</v>
      </c>
      <c r="FX51" s="147">
        <f t="shared" si="26"/>
        <v>218.70999999999998</v>
      </c>
      <c r="FY51" s="147">
        <f t="shared" si="26"/>
        <v>408.24</v>
      </c>
      <c r="FZ51" s="147">
        <f t="shared" si="26"/>
        <v>1297.69</v>
      </c>
      <c r="GA51" s="82"/>
      <c r="GB51" s="53">
        <f>SUM(GB44:GB50)</f>
        <v>161743890</v>
      </c>
      <c r="GC51" s="53">
        <f t="shared" ref="GC51:GE51" si="27">SUM(GC44:GC50)</f>
        <v>18230050</v>
      </c>
      <c r="GD51" s="53">
        <f t="shared" si="27"/>
        <v>33047120</v>
      </c>
      <c r="GE51" s="53">
        <f t="shared" si="27"/>
        <v>110466720</v>
      </c>
      <c r="GF51" s="53"/>
      <c r="GG51" s="154" t="s">
        <v>18</v>
      </c>
      <c r="GH51" s="155"/>
      <c r="GI51" s="155"/>
      <c r="GJ51" s="156"/>
      <c r="GK51" s="54"/>
      <c r="GL51" s="54"/>
      <c r="GM51" s="46"/>
      <c r="GN51" s="46"/>
      <c r="GO51" s="47"/>
      <c r="GP51" s="55"/>
      <c r="GQ51" s="56"/>
      <c r="GR51" s="56"/>
      <c r="GS51" s="56"/>
      <c r="GT51" s="56"/>
      <c r="GU51" s="56"/>
      <c r="GV51" s="56"/>
      <c r="GW51" s="56"/>
      <c r="GX51" s="56"/>
      <c r="GY51" s="56"/>
      <c r="GZ51" s="56"/>
      <c r="HA51" s="56"/>
      <c r="HB51" s="56"/>
      <c r="HC51" s="56"/>
      <c r="HD51" s="56">
        <f>AVERAGE(HD44:HD50)</f>
        <v>3703006.25</v>
      </c>
      <c r="HE51" s="56">
        <f t="shared" ref="HE51:HF51" si="28">AVERAGE(HE44:HE50)</f>
        <v>5518101.666666667</v>
      </c>
      <c r="HF51" s="56">
        <f t="shared" si="28"/>
        <v>10598352.25</v>
      </c>
      <c r="HG51" s="56"/>
      <c r="HH51" s="56"/>
      <c r="HI51" s="56"/>
      <c r="HJ51" s="56"/>
      <c r="HK51" s="56"/>
      <c r="HL51" s="57"/>
      <c r="HM51" s="57"/>
      <c r="HN51" s="57"/>
      <c r="HO51" s="57"/>
      <c r="HP51" s="57"/>
      <c r="HQ51" s="57"/>
      <c r="HR51" s="57"/>
      <c r="HS51" s="57"/>
      <c r="HT51" s="57">
        <f>AVERAGE(HT44:HT50)</f>
        <v>43.534999999999997</v>
      </c>
      <c r="HU51" s="57">
        <f t="shared" ref="HU51:HV51" si="29">AVERAGE(HU44:HU50)</f>
        <v>67.487499999999997</v>
      </c>
      <c r="HV51" s="57">
        <f t="shared" si="29"/>
        <v>120.09587500000001</v>
      </c>
      <c r="HW51" s="57"/>
      <c r="HX51" s="57"/>
      <c r="HY51" s="57"/>
      <c r="HZ51" s="57"/>
      <c r="IA51" s="57"/>
    </row>
    <row r="52" spans="1:243" ht="15.75" x14ac:dyDescent="0.25">
      <c r="A52" s="91" t="s">
        <v>108</v>
      </c>
      <c r="B52" s="89" t="s">
        <v>107</v>
      </c>
      <c r="C52" s="89" t="s">
        <v>72</v>
      </c>
      <c r="D52" s="89" t="s">
        <v>73</v>
      </c>
      <c r="E52" s="89" t="s">
        <v>74</v>
      </c>
      <c r="F52" s="89" t="s">
        <v>75</v>
      </c>
      <c r="G52" s="90">
        <v>22</v>
      </c>
      <c r="H52" s="104">
        <v>1</v>
      </c>
      <c r="I52" s="105">
        <v>704</v>
      </c>
      <c r="J52" s="105">
        <v>352</v>
      </c>
      <c r="K52" s="105">
        <v>259</v>
      </c>
      <c r="L52" s="105">
        <v>93</v>
      </c>
      <c r="M52" s="105"/>
      <c r="N52" s="105">
        <v>40765.969999999972</v>
      </c>
      <c r="O52" s="105">
        <v>14477.209999999994</v>
      </c>
      <c r="P52" s="105">
        <v>17274.699999999993</v>
      </c>
      <c r="Q52" s="105">
        <v>9014.0599999999813</v>
      </c>
      <c r="R52" s="105"/>
      <c r="S52" s="105">
        <v>656</v>
      </c>
      <c r="T52" s="105">
        <v>328</v>
      </c>
      <c r="U52" s="105">
        <v>241</v>
      </c>
      <c r="V52" s="105">
        <v>87</v>
      </c>
      <c r="W52" s="105"/>
      <c r="X52" s="105">
        <v>38560.449999999983</v>
      </c>
      <c r="Y52" s="105">
        <v>13457.139999999987</v>
      </c>
      <c r="Z52" s="105">
        <v>16565.995000000014</v>
      </c>
      <c r="AA52" s="105">
        <v>8537.3149999999823</v>
      </c>
      <c r="AB52" s="105"/>
      <c r="AC52" s="106">
        <v>1699139670</v>
      </c>
      <c r="AD52" s="106">
        <v>614052090</v>
      </c>
      <c r="AE52" s="106">
        <v>719197735</v>
      </c>
      <c r="AF52" s="106">
        <v>365889845</v>
      </c>
      <c r="AG52" s="106"/>
      <c r="AH52" s="105">
        <v>36.865000000000002</v>
      </c>
      <c r="AI52" s="105">
        <v>57.98</v>
      </c>
      <c r="AJ52" s="105">
        <v>75.209999999999994</v>
      </c>
      <c r="AK52" s="105"/>
      <c r="AL52" s="92">
        <v>52.185000000000002</v>
      </c>
      <c r="AM52" s="92">
        <v>173.70999999999998</v>
      </c>
      <c r="AN52" s="92">
        <v>105.935</v>
      </c>
      <c r="AO52" s="92"/>
      <c r="AP52" s="92">
        <v>41.027865853658497</v>
      </c>
      <c r="AQ52" s="92">
        <v>68.738568464730349</v>
      </c>
      <c r="AR52" s="92">
        <v>98.130057471264166</v>
      </c>
      <c r="AS52" s="92"/>
      <c r="AT52" s="107">
        <v>45087.956309284273</v>
      </c>
      <c r="AU52" s="107">
        <v>39825.168384088429</v>
      </c>
      <c r="AV52" s="107">
        <v>42090.827465620714</v>
      </c>
      <c r="AW52" s="107"/>
      <c r="AX52" s="93">
        <v>49299.606672996066</v>
      </c>
      <c r="AY52" s="93">
        <v>45006.898930665746</v>
      </c>
      <c r="AZ52" s="93">
        <v>43909.852413242923</v>
      </c>
      <c r="BA52" s="93"/>
      <c r="BB52" s="93">
        <v>45651.851124903951</v>
      </c>
      <c r="BC52" s="93">
        <v>43484.716476516958</v>
      </c>
      <c r="BD52" s="93">
        <v>42865.431085352036</v>
      </c>
      <c r="BE52" s="93"/>
      <c r="BF52" s="93">
        <v>45430.130048308914</v>
      </c>
      <c r="BG52" s="93">
        <v>43327.251090836973</v>
      </c>
      <c r="BH52" s="93">
        <v>42939.679992448197</v>
      </c>
      <c r="BI52" s="93"/>
      <c r="BJ52" s="93"/>
      <c r="BK52" s="93"/>
      <c r="BL52" s="93"/>
      <c r="BM52" s="93"/>
      <c r="BN52" s="93">
        <v>45325.566426364574</v>
      </c>
      <c r="BO52" s="93"/>
      <c r="BP52" s="93"/>
      <c r="BQ52" s="93"/>
      <c r="BR52" s="93"/>
      <c r="BS52" s="93">
        <v>43118.816067653272</v>
      </c>
      <c r="BT52" s="93">
        <v>42941.448891829306</v>
      </c>
      <c r="BU52" s="93"/>
      <c r="BV52" s="93"/>
      <c r="BW52" s="93"/>
      <c r="BX52" s="93"/>
      <c r="BY52" s="93"/>
      <c r="BZ52" s="93"/>
      <c r="CA52" s="93"/>
      <c r="CB52" s="93"/>
      <c r="CC52" s="93"/>
      <c r="CD52" s="93">
        <v>910.88295184109541</v>
      </c>
      <c r="CE52" s="93">
        <v>527.01687861698394</v>
      </c>
      <c r="CF52" s="93">
        <v>404.15131494870337</v>
      </c>
      <c r="CG52" s="93"/>
      <c r="CH52" s="93">
        <v>100.74388467366464</v>
      </c>
      <c r="CI52" s="93">
        <v>68.037586468459821</v>
      </c>
      <c r="CJ52" s="93">
        <v>87.161514169469882</v>
      </c>
      <c r="CK52" s="93"/>
      <c r="CL52" s="92">
        <v>0.22067864104355442</v>
      </c>
      <c r="CM52" s="92">
        <v>0.1564632173816797</v>
      </c>
      <c r="CN52" s="92">
        <v>0.20333754254312095</v>
      </c>
      <c r="CO52" s="92"/>
      <c r="CP52" s="92">
        <v>1.9952815261508452</v>
      </c>
      <c r="CQ52" s="92">
        <v>1.2119588704265527</v>
      </c>
      <c r="CR52" s="92">
        <v>0.94283739767826535</v>
      </c>
      <c r="CS52" s="92"/>
      <c r="CT52" s="107">
        <v>1756965</v>
      </c>
      <c r="CU52" s="107">
        <v>2609500</v>
      </c>
      <c r="CV52" s="107">
        <v>3280990</v>
      </c>
      <c r="CW52" s="107"/>
      <c r="CX52" s="93">
        <v>2352915</v>
      </c>
      <c r="CY52" s="93">
        <v>6918030</v>
      </c>
      <c r="CZ52" s="93">
        <v>4548815</v>
      </c>
      <c r="DA52" s="93"/>
      <c r="DB52" s="93">
        <v>1872110.0304878049</v>
      </c>
      <c r="DC52" s="93">
        <v>2984222.9668049794</v>
      </c>
      <c r="DD52" s="93">
        <v>4205630.4022988509</v>
      </c>
      <c r="DE52" s="93"/>
      <c r="DF52" s="93">
        <v>1852230</v>
      </c>
      <c r="DG52" s="93">
        <v>3023160</v>
      </c>
      <c r="DH52" s="93">
        <v>4254165</v>
      </c>
      <c r="DI52" s="93"/>
      <c r="DJ52" s="93">
        <v>1760445</v>
      </c>
      <c r="DK52" s="93"/>
      <c r="DL52" s="93"/>
      <c r="DM52" s="93"/>
      <c r="DN52" s="93"/>
      <c r="DO52" s="93">
        <v>3059280</v>
      </c>
      <c r="DP52" s="93"/>
      <c r="DQ52" s="93"/>
      <c r="DR52" s="93"/>
      <c r="DS52" s="93"/>
      <c r="DT52" s="93">
        <v>4543420</v>
      </c>
      <c r="DU52" s="93"/>
      <c r="DV52" s="93"/>
      <c r="DW52" s="93"/>
      <c r="DX52" s="93"/>
      <c r="DY52" s="93"/>
      <c r="DZ52" s="93"/>
      <c r="EA52" s="93"/>
      <c r="EB52" s="93"/>
      <c r="EC52" s="93"/>
      <c r="ED52" s="93">
        <v>89993.392766298697</v>
      </c>
      <c r="EE52" s="93">
        <v>409664.18559038371</v>
      </c>
      <c r="EF52" s="93">
        <v>415118.56529624795</v>
      </c>
      <c r="EG52" s="93"/>
      <c r="EH52" s="93">
        <v>9953.2919832508014</v>
      </c>
      <c r="EI52" s="93">
        <v>52887.418944306017</v>
      </c>
      <c r="EJ52" s="93">
        <v>89526.772208254086</v>
      </c>
      <c r="EK52" s="93"/>
      <c r="EL52" s="92">
        <v>0.53166169835954191</v>
      </c>
      <c r="EM52" s="92">
        <v>1.7722341638878703</v>
      </c>
      <c r="EN52" s="92">
        <v>2.128736090535146</v>
      </c>
      <c r="EO52" s="93"/>
      <c r="EP52" s="92">
        <v>4.8070568129400835</v>
      </c>
      <c r="EQ52" s="92">
        <v>13.727666804635094</v>
      </c>
      <c r="ER52" s="92">
        <v>9.8705431906079735</v>
      </c>
      <c r="ES52" s="93"/>
      <c r="ET52" s="92">
        <v>0</v>
      </c>
      <c r="EU52" s="92">
        <v>0</v>
      </c>
      <c r="EV52" s="92">
        <v>0</v>
      </c>
      <c r="EW52" s="92"/>
      <c r="EX52" s="92">
        <v>0</v>
      </c>
      <c r="EY52" s="92">
        <v>0</v>
      </c>
      <c r="EZ52" s="92">
        <v>0</v>
      </c>
      <c r="FA52" s="92"/>
      <c r="FB52" s="92">
        <v>0</v>
      </c>
      <c r="FC52" s="92">
        <v>0</v>
      </c>
      <c r="FD52" s="92">
        <v>0</v>
      </c>
      <c r="FE52" s="92"/>
      <c r="FF52" s="157" t="s">
        <v>109</v>
      </c>
      <c r="FG52" s="158"/>
      <c r="FH52" s="158"/>
      <c r="FI52" s="158"/>
      <c r="FJ52" s="158"/>
      <c r="FK52" s="158"/>
      <c r="FL52" s="158"/>
      <c r="FM52" s="158"/>
      <c r="FN52" s="158"/>
      <c r="FO52" s="158"/>
      <c r="FP52" s="158"/>
      <c r="FQ52" s="159"/>
      <c r="FR52" s="108">
        <v>48</v>
      </c>
      <c r="FS52" s="108">
        <v>24</v>
      </c>
      <c r="FT52" s="108">
        <v>18</v>
      </c>
      <c r="FU52" s="108">
        <v>6</v>
      </c>
      <c r="FV52" s="108"/>
      <c r="FW52" s="108">
        <v>2808.2650000000008</v>
      </c>
      <c r="FX52" s="108">
        <v>1082.1200000000003</v>
      </c>
      <c r="FY52" s="107">
        <v>1218.3900000000003</v>
      </c>
      <c r="FZ52" s="107">
        <v>507.755</v>
      </c>
      <c r="GA52" s="107"/>
      <c r="GB52" s="107">
        <v>115993900</v>
      </c>
      <c r="GC52" s="107">
        <v>45195195</v>
      </c>
      <c r="GD52" s="107">
        <v>50291700</v>
      </c>
      <c r="GE52" s="107">
        <v>20507005</v>
      </c>
      <c r="GF52" s="93"/>
      <c r="GG52" s="91"/>
      <c r="GH52" s="91"/>
      <c r="GI52" s="91"/>
      <c r="GJ52" s="91"/>
      <c r="GK52" s="89">
        <v>43035</v>
      </c>
      <c r="GL52" s="89">
        <v>44861</v>
      </c>
      <c r="GM52" s="93">
        <v>0</v>
      </c>
      <c r="GN52" s="93">
        <v>0</v>
      </c>
      <c r="GO52" s="93">
        <v>0</v>
      </c>
      <c r="GP52" s="102" t="s">
        <v>76</v>
      </c>
      <c r="GQ52" s="93">
        <v>1699139670</v>
      </c>
      <c r="GR52" s="93">
        <v>2834748255</v>
      </c>
      <c r="GS52" s="93">
        <v>31834807.547169812</v>
      </c>
      <c r="GT52" s="93">
        <v>115993900</v>
      </c>
      <c r="GU52" s="93">
        <v>26605.87048179757</v>
      </c>
      <c r="GV52" s="93">
        <v>1756965</v>
      </c>
      <c r="GW52" s="93">
        <v>2731900</v>
      </c>
      <c r="GX52" s="93">
        <v>3280990</v>
      </c>
      <c r="GY52" s="93"/>
      <c r="GZ52" s="93">
        <v>2148900</v>
      </c>
      <c r="HA52" s="93">
        <v>3066420</v>
      </c>
      <c r="HB52" s="93">
        <v>4059115</v>
      </c>
      <c r="HC52" s="93"/>
      <c r="HD52" s="93">
        <v>1883133.125</v>
      </c>
      <c r="HE52" s="93">
        <v>2793983.3333333335</v>
      </c>
      <c r="HF52" s="93">
        <v>3417834.1666666665</v>
      </c>
      <c r="HG52" s="93"/>
      <c r="HH52" s="93">
        <v>1756965</v>
      </c>
      <c r="HI52" s="93">
        <v>2746775</v>
      </c>
      <c r="HJ52" s="93">
        <v>3291725</v>
      </c>
      <c r="HK52" s="93"/>
      <c r="HL52" s="94">
        <v>42.065000000000005</v>
      </c>
      <c r="HM52" s="94">
        <v>66.23</v>
      </c>
      <c r="HN52" s="94">
        <v>80.569999999999993</v>
      </c>
      <c r="HO52" s="94"/>
      <c r="HP52" s="94">
        <v>51.29</v>
      </c>
      <c r="HQ52" s="94">
        <v>74.73</v>
      </c>
      <c r="HR52" s="94">
        <v>102.13500000000001</v>
      </c>
      <c r="HS52" s="94"/>
      <c r="HT52" s="92">
        <v>45.088333333333345</v>
      </c>
      <c r="HU52" s="92">
        <v>67.688333333333347</v>
      </c>
      <c r="HV52" s="93">
        <v>84.625833333333333</v>
      </c>
      <c r="HW52" s="92"/>
      <c r="HX52" s="92">
        <v>42.065000000000005</v>
      </c>
      <c r="HY52" s="92">
        <v>66.449999999999989</v>
      </c>
      <c r="HZ52" s="92">
        <v>81</v>
      </c>
      <c r="IA52" s="94"/>
    </row>
    <row r="53" spans="1:243" ht="15.75" x14ac:dyDescent="0.25">
      <c r="A53" s="91" t="s">
        <v>108</v>
      </c>
      <c r="B53" s="89" t="s">
        <v>110</v>
      </c>
      <c r="C53" s="89" t="s">
        <v>72</v>
      </c>
      <c r="D53" s="89" t="s">
        <v>73</v>
      </c>
      <c r="E53" s="89" t="s">
        <v>74</v>
      </c>
      <c r="F53" s="89" t="s">
        <v>75</v>
      </c>
      <c r="G53" s="90">
        <v>22</v>
      </c>
      <c r="H53" s="104">
        <v>1</v>
      </c>
      <c r="I53" s="105">
        <v>704</v>
      </c>
      <c r="J53" s="105">
        <v>352</v>
      </c>
      <c r="K53" s="105">
        <v>259</v>
      </c>
      <c r="L53" s="105">
        <v>93</v>
      </c>
      <c r="M53" s="105"/>
      <c r="N53" s="105">
        <v>40765.969999999972</v>
      </c>
      <c r="O53" s="105">
        <v>14477.209999999994</v>
      </c>
      <c r="P53" s="105">
        <v>17274.699999999993</v>
      </c>
      <c r="Q53" s="105">
        <v>9014.0599999999813</v>
      </c>
      <c r="R53" s="105"/>
      <c r="S53" s="105">
        <v>619</v>
      </c>
      <c r="T53" s="105">
        <v>314</v>
      </c>
      <c r="U53" s="105">
        <v>228</v>
      </c>
      <c r="V53" s="105">
        <v>77</v>
      </c>
      <c r="W53" s="105"/>
      <c r="X53" s="105">
        <v>36332.28</v>
      </c>
      <c r="Y53" s="105">
        <v>12874.164999999986</v>
      </c>
      <c r="Z53" s="105">
        <v>15733.020000000022</v>
      </c>
      <c r="AA53" s="105">
        <v>7725.0949999999866</v>
      </c>
      <c r="AB53" s="105"/>
      <c r="AC53" s="106">
        <v>1646342692</v>
      </c>
      <c r="AD53" s="106">
        <v>603804918</v>
      </c>
      <c r="AE53" s="106">
        <v>702119670</v>
      </c>
      <c r="AF53" s="106">
        <v>340418104</v>
      </c>
      <c r="AG53" s="106"/>
      <c r="AH53" s="105">
        <v>36.865000000000002</v>
      </c>
      <c r="AI53" s="105">
        <v>57.98</v>
      </c>
      <c r="AJ53" s="105">
        <v>75.209999999999994</v>
      </c>
      <c r="AK53" s="105"/>
      <c r="AL53" s="92">
        <v>52.185000000000002</v>
      </c>
      <c r="AM53" s="92">
        <v>173.70999999999998</v>
      </c>
      <c r="AN53" s="92">
        <v>105.935</v>
      </c>
      <c r="AO53" s="92"/>
      <c r="AP53" s="92">
        <v>41.000525477706965</v>
      </c>
      <c r="AQ53" s="92">
        <v>69.004473684210623</v>
      </c>
      <c r="AR53" s="92">
        <v>100.32590909090892</v>
      </c>
      <c r="AS53" s="92"/>
      <c r="AT53" s="107">
        <v>46331.762000574876</v>
      </c>
      <c r="AU53" s="107">
        <v>41035.046917275926</v>
      </c>
      <c r="AV53" s="107">
        <v>42535.898095728255</v>
      </c>
      <c r="AW53" s="107"/>
      <c r="AX53" s="93">
        <v>50659.595822595955</v>
      </c>
      <c r="AY53" s="93">
        <v>46277.681959296315</v>
      </c>
      <c r="AZ53" s="93">
        <v>44683.966267390024</v>
      </c>
      <c r="BA53" s="93"/>
      <c r="BB53" s="93">
        <v>46923.309940091691</v>
      </c>
      <c r="BC53" s="93">
        <v>44700.902040944457</v>
      </c>
      <c r="BD53" s="93">
        <v>44063.808835383817</v>
      </c>
      <c r="BE53" s="93"/>
      <c r="BF53" s="93">
        <v>46688.793718772307</v>
      </c>
      <c r="BG53" s="93">
        <v>44565.172550575175</v>
      </c>
      <c r="BH53" s="93">
        <v>44181.30929343465</v>
      </c>
      <c r="BI53" s="93"/>
      <c r="BJ53" s="93"/>
      <c r="BK53" s="93"/>
      <c r="BL53" s="93"/>
      <c r="BM53" s="93"/>
      <c r="BN53" s="93">
        <v>46575.926879505671</v>
      </c>
      <c r="BO53" s="93"/>
      <c r="BP53" s="93"/>
      <c r="BQ53" s="93"/>
      <c r="BR53" s="93"/>
      <c r="BS53" s="93">
        <v>44350.7822410148</v>
      </c>
      <c r="BT53" s="93">
        <v>44183.129341713524</v>
      </c>
      <c r="BU53" s="93"/>
      <c r="BV53" s="93"/>
      <c r="BW53" s="93"/>
      <c r="BX53" s="93"/>
      <c r="BY53" s="93"/>
      <c r="BZ53" s="93"/>
      <c r="CA53" s="93"/>
      <c r="CB53" s="93"/>
      <c r="CC53" s="93"/>
      <c r="CD53" s="93">
        <v>954.44638167104119</v>
      </c>
      <c r="CE53" s="93">
        <v>550.78568591859846</v>
      </c>
      <c r="CF53" s="93">
        <v>469.96082306404264</v>
      </c>
      <c r="CG53" s="93"/>
      <c r="CH53" s="93">
        <v>107.89699830217279</v>
      </c>
      <c r="CI53" s="93">
        <v>73.113859887950838</v>
      </c>
      <c r="CJ53" s="93">
        <v>107.81640711365056</v>
      </c>
      <c r="CK53" s="93"/>
      <c r="CL53" s="92">
        <v>0.22994328072748474</v>
      </c>
      <c r="CM53" s="92">
        <v>0.1635623814055947</v>
      </c>
      <c r="CN53" s="92">
        <v>0.24468245020859966</v>
      </c>
      <c r="CO53" s="92"/>
      <c r="CP53" s="92">
        <v>2.0340559583064572</v>
      </c>
      <c r="CQ53" s="92">
        <v>1.2321578777405837</v>
      </c>
      <c r="CR53" s="92">
        <v>1.0665460737172088</v>
      </c>
      <c r="CS53" s="92"/>
      <c r="CT53" s="107">
        <v>1805433</v>
      </c>
      <c r="CU53" s="107">
        <v>2683180</v>
      </c>
      <c r="CV53" s="107">
        <v>3280990</v>
      </c>
      <c r="CW53" s="107"/>
      <c r="CX53" s="93">
        <v>2417823</v>
      </c>
      <c r="CY53" s="93">
        <v>7128198</v>
      </c>
      <c r="CZ53" s="93">
        <v>4680347</v>
      </c>
      <c r="DA53" s="93"/>
      <c r="DB53" s="93">
        <v>1922945.5987261147</v>
      </c>
      <c r="DC53" s="93">
        <v>3079472.2368421052</v>
      </c>
      <c r="DD53" s="93">
        <v>4421014.3376623373</v>
      </c>
      <c r="DE53" s="93"/>
      <c r="DF53" s="93">
        <v>1903326</v>
      </c>
      <c r="DG53" s="93">
        <v>3109536</v>
      </c>
      <c r="DH53" s="93">
        <v>4377177</v>
      </c>
      <c r="DI53" s="93"/>
      <c r="DJ53" s="93">
        <v>1809009</v>
      </c>
      <c r="DK53" s="93"/>
      <c r="DL53" s="93"/>
      <c r="DM53" s="93"/>
      <c r="DN53" s="93"/>
      <c r="DO53" s="93">
        <v>3146688</v>
      </c>
      <c r="DP53" s="93"/>
      <c r="DQ53" s="93"/>
      <c r="DR53" s="93"/>
      <c r="DS53" s="93"/>
      <c r="DT53" s="93">
        <v>4674796</v>
      </c>
      <c r="DU53" s="93"/>
      <c r="DV53" s="93"/>
      <c r="DW53" s="93"/>
      <c r="DX53" s="93"/>
      <c r="DY53" s="93"/>
      <c r="DZ53" s="93"/>
      <c r="EA53" s="93"/>
      <c r="EB53" s="93"/>
      <c r="EC53" s="93"/>
      <c r="ED53" s="93">
        <v>88988.234158546809</v>
      </c>
      <c r="EE53" s="93">
        <v>431474.51779829938</v>
      </c>
      <c r="EF53" s="93">
        <v>329784.97992909234</v>
      </c>
      <c r="EG53" s="93"/>
      <c r="EH53" s="93">
        <v>10059.824767848875</v>
      </c>
      <c r="EI53" s="93">
        <v>57275.939164817661</v>
      </c>
      <c r="EJ53" s="93">
        <v>75657.86318992119</v>
      </c>
      <c r="EK53" s="93"/>
      <c r="EL53" s="92">
        <v>0.52314661291058684</v>
      </c>
      <c r="EM53" s="92">
        <v>1.8599271160681805</v>
      </c>
      <c r="EN53" s="92">
        <v>1.7113236332530459</v>
      </c>
      <c r="EO53" s="93"/>
      <c r="EP53" s="92">
        <v>4.6277041959740544</v>
      </c>
      <c r="EQ53" s="92">
        <v>14.011313777608917</v>
      </c>
      <c r="ER53" s="92">
        <v>7.4594867770428896</v>
      </c>
      <c r="ES53" s="93"/>
      <c r="ET53" s="92">
        <v>2.7586206896551726</v>
      </c>
      <c r="EU53" s="92">
        <v>2.8235294117647061</v>
      </c>
      <c r="EV53" s="92">
        <v>0</v>
      </c>
      <c r="EW53" s="92"/>
      <c r="EX53" s="92">
        <v>2.7586206896551726</v>
      </c>
      <c r="EY53" s="92">
        <v>3.0379746835443036</v>
      </c>
      <c r="EZ53" s="92">
        <v>2.8915662650602409</v>
      </c>
      <c r="FA53" s="92"/>
      <c r="FB53" s="92">
        <v>2.7154172952505315</v>
      </c>
      <c r="FC53" s="92">
        <v>3.1917600273875366</v>
      </c>
      <c r="FD53" s="92">
        <v>5.1213334901628853</v>
      </c>
      <c r="FE53" s="92"/>
      <c r="FF53" s="117">
        <v>2.7586206896551726</v>
      </c>
      <c r="FG53" s="117">
        <v>2.8235294117647061</v>
      </c>
      <c r="FH53" s="117">
        <v>0</v>
      </c>
      <c r="FI53" s="117"/>
      <c r="FJ53" s="117">
        <v>2.7586206896551726</v>
      </c>
      <c r="FK53" s="117">
        <v>3.0379746835443036</v>
      </c>
      <c r="FL53" s="117">
        <v>2.8915662650602409</v>
      </c>
      <c r="FM53" s="117"/>
      <c r="FN53" s="117">
        <v>2.7154156225029085</v>
      </c>
      <c r="FO53" s="117">
        <v>3.1917611752416484</v>
      </c>
      <c r="FP53" s="117">
        <v>5.121323434549903</v>
      </c>
      <c r="FQ53" s="117"/>
      <c r="FR53" s="108">
        <v>38</v>
      </c>
      <c r="FS53" s="108">
        <v>14</v>
      </c>
      <c r="FT53" s="108">
        <v>13</v>
      </c>
      <c r="FU53" s="108">
        <v>11</v>
      </c>
      <c r="FV53" s="108"/>
      <c r="FW53" s="108">
        <v>2458.96</v>
      </c>
      <c r="FX53" s="108">
        <v>633.42500000000007</v>
      </c>
      <c r="FY53" s="107">
        <v>882.745</v>
      </c>
      <c r="FZ53" s="107">
        <v>942.79</v>
      </c>
      <c r="GA53" s="107"/>
      <c r="GB53" s="107">
        <v>101122910</v>
      </c>
      <c r="GC53" s="107">
        <v>26456700</v>
      </c>
      <c r="GD53" s="107">
        <v>36422545</v>
      </c>
      <c r="GE53" s="107">
        <v>38243665</v>
      </c>
      <c r="GF53" s="93"/>
      <c r="GG53" s="91"/>
      <c r="GH53" s="91"/>
      <c r="GI53" s="91"/>
      <c r="GJ53" s="91"/>
      <c r="GK53" s="89">
        <v>43035</v>
      </c>
      <c r="GL53" s="89">
        <v>44861</v>
      </c>
      <c r="GM53" s="93">
        <v>0</v>
      </c>
      <c r="GN53" s="93">
        <v>0</v>
      </c>
      <c r="GO53" s="93">
        <v>0</v>
      </c>
      <c r="GP53" s="102" t="s">
        <v>76</v>
      </c>
      <c r="GQ53" s="93">
        <v>1646342692</v>
      </c>
      <c r="GR53" s="93">
        <v>2744812285</v>
      </c>
      <c r="GS53" s="93">
        <v>31834807.547169812</v>
      </c>
      <c r="GT53" s="93">
        <v>101122910</v>
      </c>
      <c r="GU53" s="93">
        <v>26605.87048179757</v>
      </c>
      <c r="GV53" s="93">
        <v>1756965</v>
      </c>
      <c r="GW53" s="93">
        <v>2731900</v>
      </c>
      <c r="GX53" s="93">
        <v>3280990</v>
      </c>
      <c r="GY53" s="93"/>
      <c r="GZ53" s="93">
        <v>2148900</v>
      </c>
      <c r="HA53" s="93">
        <v>3066420</v>
      </c>
      <c r="HB53" s="93">
        <v>4543420</v>
      </c>
      <c r="HC53" s="93"/>
      <c r="HD53" s="93">
        <v>1889764.2857142857</v>
      </c>
      <c r="HE53" s="93">
        <v>2801734.230769231</v>
      </c>
      <c r="HF53" s="93">
        <v>3476696.8181818184</v>
      </c>
      <c r="HG53" s="93"/>
      <c r="HH53" s="93">
        <v>1847227.5</v>
      </c>
      <c r="HI53" s="93">
        <v>2765050</v>
      </c>
      <c r="HJ53" s="93">
        <v>3302460</v>
      </c>
      <c r="HK53" s="93"/>
      <c r="HL53" s="94">
        <v>42.065000000000005</v>
      </c>
      <c r="HM53" s="94">
        <v>66.23</v>
      </c>
      <c r="HN53" s="94">
        <v>80.569999999999993</v>
      </c>
      <c r="HO53" s="94"/>
      <c r="HP53" s="94">
        <v>51.29</v>
      </c>
      <c r="HQ53" s="94">
        <v>74.66</v>
      </c>
      <c r="HR53" s="94">
        <v>113.155</v>
      </c>
      <c r="HS53" s="94"/>
      <c r="HT53" s="92">
        <v>45.244642857142864</v>
      </c>
      <c r="HU53" s="92">
        <v>67.903461538461542</v>
      </c>
      <c r="HV53" s="93">
        <v>85.708181818181814</v>
      </c>
      <c r="HW53" s="92"/>
      <c r="HX53" s="92">
        <v>44.185000000000002</v>
      </c>
      <c r="HY53" s="92">
        <v>66.69</v>
      </c>
      <c r="HZ53" s="92">
        <v>81</v>
      </c>
      <c r="IA53" s="94"/>
    </row>
    <row r="54" spans="1:243" ht="15.75" x14ac:dyDescent="0.25">
      <c r="A54" s="91" t="s">
        <v>108</v>
      </c>
      <c r="B54" s="89" t="s">
        <v>112</v>
      </c>
      <c r="C54" s="89" t="s">
        <v>72</v>
      </c>
      <c r="D54" s="89" t="s">
        <v>73</v>
      </c>
      <c r="E54" s="89" t="s">
        <v>74</v>
      </c>
      <c r="F54" s="89" t="s">
        <v>75</v>
      </c>
      <c r="G54" s="90">
        <v>22</v>
      </c>
      <c r="H54" s="91">
        <v>1</v>
      </c>
      <c r="I54" s="92">
        <v>704</v>
      </c>
      <c r="J54" s="92">
        <v>352</v>
      </c>
      <c r="K54" s="92">
        <v>259</v>
      </c>
      <c r="L54" s="92">
        <v>93</v>
      </c>
      <c r="M54" s="92"/>
      <c r="N54" s="92">
        <v>40765.969999999972</v>
      </c>
      <c r="O54" s="92">
        <v>14477.209999999994</v>
      </c>
      <c r="P54" s="92">
        <v>17274.699999999993</v>
      </c>
      <c r="Q54" s="92">
        <v>9014.0599999999813</v>
      </c>
      <c r="R54" s="92"/>
      <c r="S54" s="92">
        <v>601</v>
      </c>
      <c r="T54" s="92">
        <v>306</v>
      </c>
      <c r="U54" s="92">
        <v>221</v>
      </c>
      <c r="V54" s="92">
        <v>74</v>
      </c>
      <c r="W54" s="92"/>
      <c r="X54" s="92">
        <v>35319.294999999998</v>
      </c>
      <c r="Y54" s="92">
        <v>12548.419999999987</v>
      </c>
      <c r="Z54" s="92">
        <v>15277.310000000023</v>
      </c>
      <c r="AA54" s="92">
        <v>7493.5649999999869</v>
      </c>
      <c r="AB54" s="92"/>
      <c r="AC54" s="92">
        <v>1600683787</v>
      </c>
      <c r="AD54" s="93">
        <v>588604236</v>
      </c>
      <c r="AE54" s="93">
        <v>681645143</v>
      </c>
      <c r="AF54" s="93">
        <v>330434408</v>
      </c>
      <c r="AG54" s="93"/>
      <c r="AH54" s="92">
        <v>36.865000000000002</v>
      </c>
      <c r="AI54" s="92">
        <v>57.98</v>
      </c>
      <c r="AJ54" s="92">
        <v>75.209999999999994</v>
      </c>
      <c r="AK54" s="92"/>
      <c r="AL54" s="92">
        <v>52.185000000000002</v>
      </c>
      <c r="AM54" s="92">
        <v>173.70999999999998</v>
      </c>
      <c r="AN54" s="92">
        <v>105.935</v>
      </c>
      <c r="AO54" s="92"/>
      <c r="AP54" s="92">
        <v>41.007908496731986</v>
      </c>
      <c r="AQ54" s="92">
        <v>69.128099547511411</v>
      </c>
      <c r="AR54" s="92">
        <v>101.26439189189172</v>
      </c>
      <c r="AS54" s="92"/>
      <c r="AT54" s="93">
        <v>46331.762000574876</v>
      </c>
      <c r="AU54" s="93">
        <v>41035.046917275926</v>
      </c>
      <c r="AV54" s="93">
        <v>43525.84895341321</v>
      </c>
      <c r="AW54" s="93"/>
      <c r="AX54" s="93">
        <v>50659.595822595955</v>
      </c>
      <c r="AY54" s="93">
        <v>46277.681959296315</v>
      </c>
      <c r="AZ54" s="93">
        <v>44683.966267390024</v>
      </c>
      <c r="BA54" s="93"/>
      <c r="BB54" s="93">
        <v>46929.932101466475</v>
      </c>
      <c r="BC54" s="93">
        <v>44693.363732153855</v>
      </c>
      <c r="BD54" s="93">
        <v>44101.900128781061</v>
      </c>
      <c r="BE54" s="93"/>
      <c r="BF54" s="93">
        <v>46688.793718772307</v>
      </c>
      <c r="BG54" s="93">
        <v>44565.172550575175</v>
      </c>
      <c r="BH54" s="93">
        <v>44181.30929343465</v>
      </c>
      <c r="BI54" s="93"/>
      <c r="BJ54" s="93"/>
      <c r="BK54" s="93"/>
      <c r="BL54" s="93"/>
      <c r="BM54" s="93"/>
      <c r="BN54" s="93">
        <v>46575.926879505671</v>
      </c>
      <c r="BO54" s="93"/>
      <c r="BP54" s="93"/>
      <c r="BQ54" s="93"/>
      <c r="BR54" s="93"/>
      <c r="BS54" s="93">
        <v>44350.7822410148</v>
      </c>
      <c r="BT54" s="93">
        <v>44183.129341713524</v>
      </c>
      <c r="BU54" s="93"/>
      <c r="BV54" s="93"/>
      <c r="BW54" s="93"/>
      <c r="BX54" s="93"/>
      <c r="BY54" s="93"/>
      <c r="BZ54" s="93"/>
      <c r="CA54" s="93"/>
      <c r="CB54" s="93"/>
      <c r="CC54" s="93"/>
      <c r="CD54" s="93">
        <v>965.82829629599894</v>
      </c>
      <c r="CE54" s="93">
        <v>553.59828628610546</v>
      </c>
      <c r="CF54" s="93">
        <v>405.12686888340687</v>
      </c>
      <c r="CG54" s="93"/>
      <c r="CH54" s="93">
        <v>110.60633473845805</v>
      </c>
      <c r="CI54" s="93">
        <v>74.647177694795758</v>
      </c>
      <c r="CJ54" s="93">
        <v>94.833026988180634</v>
      </c>
      <c r="CK54" s="93"/>
      <c r="CL54" s="92">
        <v>0.23568398628687087</v>
      </c>
      <c r="CM54" s="92">
        <v>0.1670207195460926</v>
      </c>
      <c r="CN54" s="92">
        <v>0.21503161249574426</v>
      </c>
      <c r="CO54" s="92"/>
      <c r="CP54" s="92">
        <v>2.0580219340778005</v>
      </c>
      <c r="CQ54" s="92">
        <v>1.2386588076113612</v>
      </c>
      <c r="CR54" s="92">
        <v>0.91861545126265332</v>
      </c>
      <c r="CS54" s="92"/>
      <c r="CT54" s="93">
        <v>1809009</v>
      </c>
      <c r="CU54" s="93">
        <v>2683180</v>
      </c>
      <c r="CV54" s="93">
        <v>3396816</v>
      </c>
      <c r="CW54" s="93"/>
      <c r="CX54" s="93">
        <v>2417823</v>
      </c>
      <c r="CY54" s="93">
        <v>7128198</v>
      </c>
      <c r="CZ54" s="93">
        <v>4680347</v>
      </c>
      <c r="DA54" s="93"/>
      <c r="DB54" s="93">
        <v>1923543.2549019607</v>
      </c>
      <c r="DC54" s="93">
        <v>3084367.1628959277</v>
      </c>
      <c r="DD54" s="93">
        <v>4465329.8378378376</v>
      </c>
      <c r="DE54" s="93"/>
      <c r="DF54" s="93">
        <v>1903326</v>
      </c>
      <c r="DG54" s="93">
        <v>3109536</v>
      </c>
      <c r="DH54" s="93">
        <v>4525986.5</v>
      </c>
      <c r="DI54" s="93"/>
      <c r="DJ54" s="93">
        <v>1809009</v>
      </c>
      <c r="DK54" s="93"/>
      <c r="DL54" s="93"/>
      <c r="DM54" s="93"/>
      <c r="DN54" s="93"/>
      <c r="DO54" s="93">
        <v>3146688</v>
      </c>
      <c r="DP54" s="93"/>
      <c r="DQ54" s="93"/>
      <c r="DR54" s="93"/>
      <c r="DS54" s="93"/>
      <c r="DT54" s="93">
        <v>4674796</v>
      </c>
      <c r="DU54" s="93"/>
      <c r="DV54" s="93"/>
      <c r="DW54" s="93"/>
      <c r="DX54" s="93"/>
      <c r="DY54" s="93"/>
      <c r="DZ54" s="93"/>
      <c r="EA54" s="93"/>
      <c r="EB54" s="93"/>
      <c r="EC54" s="93"/>
      <c r="ED54" s="93">
        <v>87679.397898160867</v>
      </c>
      <c r="EE54" s="93">
        <v>436972.86369261856</v>
      </c>
      <c r="EF54" s="93">
        <v>249057.18631677367</v>
      </c>
      <c r="EG54" s="93"/>
      <c r="EH54" s="93">
        <v>10041.015438025959</v>
      </c>
      <c r="EI54" s="93">
        <v>58921.40892034649</v>
      </c>
      <c r="EJ54" s="93">
        <v>58299.87760791125</v>
      </c>
      <c r="EK54" s="93"/>
      <c r="EL54" s="92">
        <v>0.52200622015841958</v>
      </c>
      <c r="EM54" s="92">
        <v>1.9103240894649161</v>
      </c>
      <c r="EN54" s="92">
        <v>1.3056118971077106</v>
      </c>
      <c r="EO54" s="93"/>
      <c r="EP54" s="92">
        <v>4.5582233555038885</v>
      </c>
      <c r="EQ54" s="92">
        <v>14.167342622152109</v>
      </c>
      <c r="ER54" s="92">
        <v>5.5775764694097028</v>
      </c>
      <c r="ES54" s="93"/>
      <c r="ET54" s="92">
        <v>2.9621534862675123</v>
      </c>
      <c r="EU54" s="92">
        <v>2.8235294117647061</v>
      </c>
      <c r="EV54" s="92">
        <v>3.5302149656048933</v>
      </c>
      <c r="EW54" s="92"/>
      <c r="EX54" s="92">
        <v>2.7586206896551726</v>
      </c>
      <c r="EY54" s="92">
        <v>3.0379746835443036</v>
      </c>
      <c r="EZ54" s="92">
        <v>2.8915662650602409</v>
      </c>
      <c r="FA54" s="92"/>
      <c r="FB54" s="92">
        <v>2.7473414971321519</v>
      </c>
      <c r="FC54" s="92">
        <v>3.3557868462218696</v>
      </c>
      <c r="FD54" s="92">
        <v>6.1750519621991868</v>
      </c>
      <c r="FE54" s="92"/>
      <c r="FF54" s="117">
        <v>0.19806882891804903</v>
      </c>
      <c r="FG54" s="117">
        <v>0</v>
      </c>
      <c r="FH54" s="117">
        <v>3.5302149656048933</v>
      </c>
      <c r="FI54" s="117"/>
      <c r="FJ54" s="117">
        <v>0</v>
      </c>
      <c r="FK54" s="117">
        <v>0</v>
      </c>
      <c r="FL54" s="117">
        <v>0</v>
      </c>
      <c r="FM54" s="117"/>
      <c r="FN54" s="117">
        <v>3.1080243572253308E-2</v>
      </c>
      <c r="FO54" s="117">
        <v>0.15895340751121975</v>
      </c>
      <c r="FP54" s="117">
        <v>1.0023830910924534</v>
      </c>
      <c r="FQ54" s="117"/>
      <c r="FR54" s="92">
        <v>18</v>
      </c>
      <c r="FS54" s="92">
        <v>8</v>
      </c>
      <c r="FT54" s="92">
        <v>7</v>
      </c>
      <c r="FU54" s="92">
        <v>3</v>
      </c>
      <c r="FV54" s="92"/>
      <c r="FW54" s="92">
        <v>1080.5550000000001</v>
      </c>
      <c r="FX54" s="92">
        <v>354.375</v>
      </c>
      <c r="FY54" s="93">
        <v>483.01</v>
      </c>
      <c r="FZ54" s="93">
        <v>243.17</v>
      </c>
      <c r="GA54" s="93"/>
      <c r="GB54" s="93">
        <v>45658905</v>
      </c>
      <c r="GC54" s="93">
        <v>15200682</v>
      </c>
      <c r="GD54" s="93">
        <v>20474527</v>
      </c>
      <c r="GE54" s="93">
        <v>9983696</v>
      </c>
      <c r="GF54" s="93"/>
      <c r="GG54" s="91"/>
      <c r="GH54" s="91"/>
      <c r="GI54" s="91"/>
      <c r="GJ54" s="91"/>
      <c r="GK54" s="89">
        <v>43035</v>
      </c>
      <c r="GL54" s="89">
        <v>44861</v>
      </c>
      <c r="GM54" s="93">
        <v>0</v>
      </c>
      <c r="GN54" s="93">
        <v>0</v>
      </c>
      <c r="GO54" s="93">
        <v>0</v>
      </c>
      <c r="GP54" s="102" t="s">
        <v>76</v>
      </c>
      <c r="GQ54" s="93">
        <v>1600683787</v>
      </c>
      <c r="GR54" s="93">
        <v>2661531274</v>
      </c>
      <c r="GS54" s="93">
        <v>31834807.547169812</v>
      </c>
      <c r="GT54" s="93">
        <v>45658905</v>
      </c>
      <c r="GU54" s="93">
        <v>26605.87048179757</v>
      </c>
      <c r="GV54" s="93">
        <v>1805433</v>
      </c>
      <c r="GW54" s="93">
        <v>2809036</v>
      </c>
      <c r="GX54" s="93">
        <v>3280990</v>
      </c>
      <c r="GY54" s="93"/>
      <c r="GZ54" s="93">
        <v>2208180</v>
      </c>
      <c r="HA54" s="93">
        <v>3154032</v>
      </c>
      <c r="HB54" s="93">
        <v>3396816</v>
      </c>
      <c r="HC54" s="93"/>
      <c r="HD54" s="93">
        <v>1900085.25</v>
      </c>
      <c r="HE54" s="93">
        <v>2924932.4285714286</v>
      </c>
      <c r="HF54" s="93">
        <v>3327898.6666666665</v>
      </c>
      <c r="HG54" s="93"/>
      <c r="HH54" s="93">
        <v>1849239</v>
      </c>
      <c r="HI54" s="93">
        <v>2884200</v>
      </c>
      <c r="HJ54" s="93">
        <v>3305890</v>
      </c>
      <c r="HK54" s="93"/>
      <c r="HL54" s="94">
        <v>42.065000000000005</v>
      </c>
      <c r="HM54" s="94">
        <v>66.23</v>
      </c>
      <c r="HN54" s="94">
        <v>80.569999999999993</v>
      </c>
      <c r="HO54" s="94"/>
      <c r="HP54" s="94">
        <v>51.29</v>
      </c>
      <c r="HQ54" s="94">
        <v>74.66</v>
      </c>
      <c r="HR54" s="94">
        <v>81.599999999999994</v>
      </c>
      <c r="HS54" s="94"/>
      <c r="HT54" s="92">
        <v>44.296875</v>
      </c>
      <c r="HU54" s="92">
        <v>69.001428571428576</v>
      </c>
      <c r="HV54" s="93">
        <v>81.056666666666658</v>
      </c>
      <c r="HW54" s="92"/>
      <c r="HX54" s="92">
        <v>43.134999999999998</v>
      </c>
      <c r="HY54" s="92">
        <v>67.67</v>
      </c>
      <c r="HZ54" s="92">
        <v>81</v>
      </c>
      <c r="IA54" s="94"/>
    </row>
    <row r="55" spans="1:243" ht="15.75" x14ac:dyDescent="0.25">
      <c r="A55" s="91" t="s">
        <v>108</v>
      </c>
      <c r="B55" s="89" t="s">
        <v>113</v>
      </c>
      <c r="C55" s="89" t="s">
        <v>72</v>
      </c>
      <c r="D55" s="89" t="s">
        <v>73</v>
      </c>
      <c r="E55" s="89" t="s">
        <v>74</v>
      </c>
      <c r="F55" s="89" t="s">
        <v>75</v>
      </c>
      <c r="G55" s="90">
        <v>22</v>
      </c>
      <c r="H55" s="104">
        <v>1</v>
      </c>
      <c r="I55" s="105">
        <v>704</v>
      </c>
      <c r="J55" s="105">
        <v>352</v>
      </c>
      <c r="K55" s="105">
        <v>259</v>
      </c>
      <c r="L55" s="105">
        <v>93</v>
      </c>
      <c r="M55" s="105"/>
      <c r="N55" s="105">
        <v>40765.969999999972</v>
      </c>
      <c r="O55" s="105">
        <v>14477.209999999994</v>
      </c>
      <c r="P55" s="105">
        <v>17274.699999999993</v>
      </c>
      <c r="Q55" s="105">
        <v>9014.0599999999813</v>
      </c>
      <c r="R55" s="105"/>
      <c r="S55" s="105">
        <v>574</v>
      </c>
      <c r="T55" s="105">
        <v>300</v>
      </c>
      <c r="U55" s="105">
        <v>204</v>
      </c>
      <c r="V55" s="105">
        <v>70</v>
      </c>
      <c r="W55" s="105"/>
      <c r="X55" s="105">
        <v>33597.949999999997</v>
      </c>
      <c r="Y55" s="105">
        <v>12320.604999999987</v>
      </c>
      <c r="Z55" s="105">
        <v>14153.375000000022</v>
      </c>
      <c r="AA55" s="105">
        <v>7123.9699999999884</v>
      </c>
      <c r="AB55" s="105"/>
      <c r="AC55" s="106">
        <v>1523230734</v>
      </c>
      <c r="AD55" s="106">
        <v>577960719</v>
      </c>
      <c r="AE55" s="106">
        <v>631265744</v>
      </c>
      <c r="AF55" s="106">
        <v>314004271</v>
      </c>
      <c r="AG55" s="106"/>
      <c r="AH55" s="105">
        <v>36.865000000000002</v>
      </c>
      <c r="AI55" s="105">
        <v>57.98</v>
      </c>
      <c r="AJ55" s="105">
        <v>75.209999999999994</v>
      </c>
      <c r="AK55" s="105"/>
      <c r="AL55" s="92">
        <v>52.185000000000002</v>
      </c>
      <c r="AM55" s="92">
        <v>173.70999999999998</v>
      </c>
      <c r="AN55" s="92">
        <v>105.935</v>
      </c>
      <c r="AO55" s="92"/>
      <c r="AP55" s="92">
        <v>41.06868333333329</v>
      </c>
      <c r="AQ55" s="92">
        <v>69.379289215686384</v>
      </c>
      <c r="AR55" s="92">
        <v>101.77099999999983</v>
      </c>
      <c r="AS55" s="92"/>
      <c r="AT55" s="107">
        <v>46331.762000574876</v>
      </c>
      <c r="AU55" s="107">
        <v>41035.046917275926</v>
      </c>
      <c r="AV55" s="107">
        <v>43525.84895341321</v>
      </c>
      <c r="AW55" s="107"/>
      <c r="AX55" s="93">
        <v>50659.595822595955</v>
      </c>
      <c r="AY55" s="93">
        <v>46277.681959296315</v>
      </c>
      <c r="AZ55" s="93">
        <v>44683.966267390024</v>
      </c>
      <c r="BA55" s="93"/>
      <c r="BB55" s="93">
        <v>46934.325291563138</v>
      </c>
      <c r="BC55" s="93">
        <v>44680.606170296873</v>
      </c>
      <c r="BD55" s="93">
        <v>44081.65043296574</v>
      </c>
      <c r="BE55" s="93"/>
      <c r="BF55" s="93">
        <v>46688.793718772307</v>
      </c>
      <c r="BG55" s="93">
        <v>44557.276192980156</v>
      </c>
      <c r="BH55" s="93">
        <v>44181.30929343465</v>
      </c>
      <c r="BI55" s="93"/>
      <c r="BJ55" s="93"/>
      <c r="BK55" s="93"/>
      <c r="BL55" s="93"/>
      <c r="BM55" s="93"/>
      <c r="BN55" s="93">
        <v>46575.926879505671</v>
      </c>
      <c r="BO55" s="93"/>
      <c r="BP55" s="93"/>
      <c r="BQ55" s="93"/>
      <c r="BR55" s="93"/>
      <c r="BS55" s="93">
        <v>44350.7822410148</v>
      </c>
      <c r="BT55" s="93">
        <v>44183.129341713524</v>
      </c>
      <c r="BU55" s="93"/>
      <c r="BV55" s="93"/>
      <c r="BW55" s="93"/>
      <c r="BX55" s="93"/>
      <c r="BY55" s="93"/>
      <c r="BZ55" s="93"/>
      <c r="CA55" s="93"/>
      <c r="CB55" s="93"/>
      <c r="CC55" s="93"/>
      <c r="CD55" s="93">
        <v>974.39136961392569</v>
      </c>
      <c r="CE55" s="93">
        <v>553.24808929527421</v>
      </c>
      <c r="CF55" s="93">
        <v>403.82031396968659</v>
      </c>
      <c r="CG55" s="93"/>
      <c r="CH55" s="93">
        <v>112.70101572535381</v>
      </c>
      <c r="CI55" s="93">
        <v>77.660807051555622</v>
      </c>
      <c r="CJ55" s="93">
        <v>97.228505981207761</v>
      </c>
      <c r="CK55" s="93"/>
      <c r="CL55" s="92">
        <v>0.24012492994250589</v>
      </c>
      <c r="CM55" s="92">
        <v>0.17381323511045738</v>
      </c>
      <c r="CN55" s="92">
        <v>0.22056457738364763</v>
      </c>
      <c r="CO55" s="92"/>
      <c r="CP55" s="92">
        <v>2.0760740962203226</v>
      </c>
      <c r="CQ55" s="92">
        <v>1.2382287008072572</v>
      </c>
      <c r="CR55" s="92">
        <v>0.9160734909047239</v>
      </c>
      <c r="CS55" s="92"/>
      <c r="CT55" s="107">
        <v>1809009</v>
      </c>
      <c r="CU55" s="107">
        <v>2683180</v>
      </c>
      <c r="CV55" s="107">
        <v>4003125</v>
      </c>
      <c r="CW55" s="107"/>
      <c r="CX55" s="93">
        <v>2417823</v>
      </c>
      <c r="CY55" s="93">
        <v>7128198</v>
      </c>
      <c r="CZ55" s="93">
        <v>4680347</v>
      </c>
      <c r="DA55" s="93"/>
      <c r="DB55" s="93">
        <v>1926535.73</v>
      </c>
      <c r="DC55" s="93">
        <v>3094439.9215686275</v>
      </c>
      <c r="DD55" s="93">
        <v>4485775.3</v>
      </c>
      <c r="DE55" s="93"/>
      <c r="DF55" s="93">
        <v>1904667</v>
      </c>
      <c r="DG55" s="93">
        <v>3132432</v>
      </c>
      <c r="DH55" s="93">
        <v>4674796</v>
      </c>
      <c r="DI55" s="93"/>
      <c r="DJ55" s="93">
        <v>1809009</v>
      </c>
      <c r="DK55" s="93"/>
      <c r="DL55" s="93"/>
      <c r="DM55" s="93"/>
      <c r="DN55" s="93"/>
      <c r="DO55" s="93">
        <v>3146688</v>
      </c>
      <c r="DP55" s="93"/>
      <c r="DQ55" s="93"/>
      <c r="DR55" s="93"/>
      <c r="DS55" s="93"/>
      <c r="DT55" s="93">
        <v>4674796</v>
      </c>
      <c r="DU55" s="93"/>
      <c r="DV55" s="93"/>
      <c r="DW55" s="93"/>
      <c r="DX55" s="93"/>
      <c r="DY55" s="93"/>
      <c r="DZ55" s="93"/>
      <c r="EA55" s="93"/>
      <c r="EB55" s="93"/>
      <c r="EC55" s="93"/>
      <c r="ED55" s="93">
        <v>88854.359938896305</v>
      </c>
      <c r="EE55" s="93">
        <v>449455.41065469669</v>
      </c>
      <c r="EF55" s="93">
        <v>213462.70196089262</v>
      </c>
      <c r="EG55" s="93"/>
      <c r="EH55" s="93">
        <v>10277.160624593327</v>
      </c>
      <c r="EI55" s="93">
        <v>63091.171213250949</v>
      </c>
      <c r="EJ55" s="93">
        <v>51395.778955110713</v>
      </c>
      <c r="EK55" s="93"/>
      <c r="EL55" s="92">
        <v>0.5334528949843732</v>
      </c>
      <c r="EM55" s="92">
        <v>2.0388559097075278</v>
      </c>
      <c r="EN55" s="92">
        <v>1.1457501884927386</v>
      </c>
      <c r="EO55" s="93"/>
      <c r="EP55" s="92">
        <v>4.6121314313177209</v>
      </c>
      <c r="EQ55" s="92">
        <v>14.524612596998153</v>
      </c>
      <c r="ER55" s="92">
        <v>4.7586579283383328</v>
      </c>
      <c r="ES55" s="93"/>
      <c r="ET55" s="92">
        <v>2.9621534862675123</v>
      </c>
      <c r="EU55" s="92">
        <v>2.8235294117647061</v>
      </c>
      <c r="EV55" s="92">
        <v>22.009667813678188</v>
      </c>
      <c r="EW55" s="92"/>
      <c r="EX55" s="92">
        <v>2.7586206896551726</v>
      </c>
      <c r="EY55" s="92">
        <v>3.0379746835443036</v>
      </c>
      <c r="EZ55" s="92">
        <v>2.8915662650602409</v>
      </c>
      <c r="FA55" s="92"/>
      <c r="FB55" s="92">
        <v>2.9071865435257536</v>
      </c>
      <c r="FC55" s="92">
        <v>3.6933205584377395</v>
      </c>
      <c r="FD55" s="92">
        <v>6.6611970144782067</v>
      </c>
      <c r="FE55" s="92"/>
      <c r="FF55" s="117">
        <v>0</v>
      </c>
      <c r="FG55" s="117">
        <v>0</v>
      </c>
      <c r="FH55" s="117">
        <v>17.849333022453969</v>
      </c>
      <c r="FI55" s="117"/>
      <c r="FJ55" s="117">
        <v>0</v>
      </c>
      <c r="FK55" s="117">
        <v>0</v>
      </c>
      <c r="FL55" s="117">
        <v>0</v>
      </c>
      <c r="FM55" s="117"/>
      <c r="FN55" s="117">
        <v>0.15557098029447625</v>
      </c>
      <c r="FO55" s="117">
        <v>0.32657456589060668</v>
      </c>
      <c r="FP55" s="117">
        <v>0.45787126381826471</v>
      </c>
      <c r="FQ55" s="117"/>
      <c r="FR55" s="108">
        <v>29</v>
      </c>
      <c r="FS55" s="108">
        <v>8</v>
      </c>
      <c r="FT55" s="108">
        <v>17</v>
      </c>
      <c r="FU55" s="108">
        <v>4</v>
      </c>
      <c r="FV55" s="108"/>
      <c r="FW55" s="108">
        <v>1936.3000000000002</v>
      </c>
      <c r="FX55" s="108">
        <v>345.34999999999997</v>
      </c>
      <c r="FY55" s="107">
        <v>1192.8250000000003</v>
      </c>
      <c r="FZ55" s="107">
        <v>398.125</v>
      </c>
      <c r="GA55" s="107"/>
      <c r="GB55" s="107">
        <v>81606130</v>
      </c>
      <c r="GC55" s="107">
        <v>14796594</v>
      </c>
      <c r="GD55" s="107">
        <v>50379399</v>
      </c>
      <c r="GE55" s="107">
        <v>16430137</v>
      </c>
      <c r="GF55" s="93"/>
      <c r="GG55" s="91"/>
      <c r="GH55" s="91"/>
      <c r="GI55" s="91"/>
      <c r="GJ55" s="91"/>
      <c r="GK55" s="89">
        <v>43035</v>
      </c>
      <c r="GL55" s="89">
        <v>44861</v>
      </c>
      <c r="GM55" s="93">
        <v>0</v>
      </c>
      <c r="GN55" s="93">
        <v>0</v>
      </c>
      <c r="GO55" s="93">
        <v>0</v>
      </c>
      <c r="GP55" s="102" t="s">
        <v>76</v>
      </c>
      <c r="GQ55" s="93">
        <v>1523230734</v>
      </c>
      <c r="GR55" s="93">
        <v>2507123582</v>
      </c>
      <c r="GS55" s="93">
        <v>31834807.547169812</v>
      </c>
      <c r="GT55" s="93">
        <v>81606130</v>
      </c>
      <c r="GU55" s="93">
        <v>26605.87048179757</v>
      </c>
      <c r="GV55" s="93">
        <v>1809009</v>
      </c>
      <c r="GW55" s="93">
        <v>2809036</v>
      </c>
      <c r="GX55" s="93">
        <v>3396816</v>
      </c>
      <c r="GY55" s="93"/>
      <c r="GZ55" s="93">
        <v>1944897</v>
      </c>
      <c r="HA55" s="93">
        <v>3389472</v>
      </c>
      <c r="HB55" s="93">
        <v>4680347</v>
      </c>
      <c r="HC55" s="93"/>
      <c r="HD55" s="93">
        <v>1849574.25</v>
      </c>
      <c r="HE55" s="93">
        <v>2963494.0588235296</v>
      </c>
      <c r="HF55" s="93">
        <v>4107534.25</v>
      </c>
      <c r="HG55" s="93"/>
      <c r="HH55" s="93">
        <v>1825771.5</v>
      </c>
      <c r="HI55" s="93">
        <v>2844870</v>
      </c>
      <c r="HJ55" s="93">
        <v>4176487</v>
      </c>
      <c r="HK55" s="93"/>
      <c r="HL55" s="94">
        <v>42.099999999999994</v>
      </c>
      <c r="HM55" s="94">
        <v>66.23</v>
      </c>
      <c r="HN55" s="94">
        <v>80.569999999999993</v>
      </c>
      <c r="HO55" s="94"/>
      <c r="HP55" s="94">
        <v>45.654999999999994</v>
      </c>
      <c r="HQ55" s="94">
        <v>80.849999999999994</v>
      </c>
      <c r="HR55" s="94">
        <v>113.285</v>
      </c>
      <c r="HS55" s="94"/>
      <c r="HT55" s="92">
        <v>43.168749999999996</v>
      </c>
      <c r="HU55" s="92">
        <v>70.166176470588255</v>
      </c>
      <c r="HV55" s="93">
        <v>99.53125</v>
      </c>
      <c r="HW55" s="92"/>
      <c r="HX55" s="92">
        <v>42.51</v>
      </c>
      <c r="HY55" s="92">
        <v>67.234999999999999</v>
      </c>
      <c r="HZ55" s="92">
        <v>102.13500000000001</v>
      </c>
      <c r="IA55" s="94"/>
    </row>
    <row r="56" spans="1:243" ht="15.75" x14ac:dyDescent="0.25">
      <c r="A56" s="91" t="s">
        <v>108</v>
      </c>
      <c r="B56" s="89" t="s">
        <v>115</v>
      </c>
      <c r="C56" s="89" t="s">
        <v>72</v>
      </c>
      <c r="D56" s="89" t="s">
        <v>73</v>
      </c>
      <c r="E56" s="89" t="s">
        <v>74</v>
      </c>
      <c r="F56" s="89" t="s">
        <v>75</v>
      </c>
      <c r="G56" s="90">
        <v>22</v>
      </c>
      <c r="H56" s="91">
        <v>1</v>
      </c>
      <c r="I56" s="92">
        <v>704</v>
      </c>
      <c r="J56" s="92">
        <v>352</v>
      </c>
      <c r="K56" s="92">
        <v>259</v>
      </c>
      <c r="L56" s="92">
        <v>93</v>
      </c>
      <c r="M56" s="92"/>
      <c r="N56" s="92">
        <v>40765.969999999972</v>
      </c>
      <c r="O56" s="92">
        <v>14477.209999999994</v>
      </c>
      <c r="P56" s="92">
        <v>17274.699999999993</v>
      </c>
      <c r="Q56" s="92">
        <v>9014.0599999999813</v>
      </c>
      <c r="R56" s="92"/>
      <c r="S56" s="92">
        <v>565</v>
      </c>
      <c r="T56" s="92">
        <v>297</v>
      </c>
      <c r="U56" s="92">
        <v>197</v>
      </c>
      <c r="V56" s="92">
        <v>71</v>
      </c>
      <c r="W56" s="92"/>
      <c r="X56" s="92">
        <v>33068.519999999997</v>
      </c>
      <c r="Y56" s="92">
        <v>12184.58499999999</v>
      </c>
      <c r="Z56" s="92">
        <v>13682.87500000002</v>
      </c>
      <c r="AA56" s="92">
        <v>7201.0599999999877</v>
      </c>
      <c r="AB56" s="92"/>
      <c r="AC56" s="92">
        <v>1498075764</v>
      </c>
      <c r="AD56" s="93">
        <v>571199958</v>
      </c>
      <c r="AE56" s="93">
        <v>609654909</v>
      </c>
      <c r="AF56" s="93">
        <v>317220897</v>
      </c>
      <c r="AG56" s="93"/>
      <c r="AH56" s="92">
        <v>36.865000000000002</v>
      </c>
      <c r="AI56" s="92">
        <v>57.98</v>
      </c>
      <c r="AJ56" s="92">
        <v>75.209999999999994</v>
      </c>
      <c r="AK56" s="92"/>
      <c r="AL56" s="92">
        <v>52.185000000000002</v>
      </c>
      <c r="AM56" s="92">
        <v>173.70999999999998</v>
      </c>
      <c r="AN56" s="92">
        <v>105.935</v>
      </c>
      <c r="AO56" s="92"/>
      <c r="AP56" s="92">
        <v>41.025538720538684</v>
      </c>
      <c r="AQ56" s="92">
        <v>69.456218274111777</v>
      </c>
      <c r="AR56" s="92">
        <v>101.42338028168997</v>
      </c>
      <c r="AS56" s="92"/>
      <c r="AT56" s="93">
        <v>45813.509629203792</v>
      </c>
      <c r="AU56" s="93">
        <v>40530.930861781133</v>
      </c>
      <c r="AV56" s="93">
        <v>43016.178590961063</v>
      </c>
      <c r="AW56" s="93"/>
      <c r="AX56" s="93">
        <v>50659.595822595955</v>
      </c>
      <c r="AY56" s="93">
        <v>46277.681959296315</v>
      </c>
      <c r="AZ56" s="93">
        <v>44683.966267390024</v>
      </c>
      <c r="BA56" s="93"/>
      <c r="BB56" s="93">
        <v>46903.903709954036</v>
      </c>
      <c r="BC56" s="93">
        <v>44643.046677960723</v>
      </c>
      <c r="BD56" s="93">
        <v>44055.558409669589</v>
      </c>
      <c r="BE56" s="93"/>
      <c r="BF56" s="93">
        <v>46687.375178316688</v>
      </c>
      <c r="BG56" s="93">
        <v>44557.276192980156</v>
      </c>
      <c r="BH56" s="93">
        <v>44181.30929343465</v>
      </c>
      <c r="BI56" s="93"/>
      <c r="BJ56" s="93"/>
      <c r="BK56" s="93"/>
      <c r="BL56" s="93"/>
      <c r="BM56" s="93"/>
      <c r="BN56" s="93">
        <v>46575.926879505671</v>
      </c>
      <c r="BO56" s="93"/>
      <c r="BP56" s="93"/>
      <c r="BQ56" s="93"/>
      <c r="BR56" s="93"/>
      <c r="BS56" s="93">
        <v>44350.7822410148</v>
      </c>
      <c r="BT56" s="93">
        <v>44183.129341713524</v>
      </c>
      <c r="BU56" s="93"/>
      <c r="BV56" s="93"/>
      <c r="BW56" s="93"/>
      <c r="BX56" s="93"/>
      <c r="BY56" s="93"/>
      <c r="BZ56" s="93"/>
      <c r="CA56" s="93"/>
      <c r="CB56" s="93"/>
      <c r="CC56" s="93"/>
      <c r="CD56" s="93">
        <v>990.57821748099263</v>
      </c>
      <c r="CE56" s="93">
        <v>596.15315724037953</v>
      </c>
      <c r="CF56" s="93">
        <v>432.73712050361263</v>
      </c>
      <c r="CG56" s="93"/>
      <c r="CH56" s="93">
        <v>115.15237877322689</v>
      </c>
      <c r="CI56" s="93">
        <v>85.164736748625643</v>
      </c>
      <c r="CJ56" s="93">
        <v>103.44395734938057</v>
      </c>
      <c r="CK56" s="93"/>
      <c r="CL56" s="92">
        <v>0.24550702535403043</v>
      </c>
      <c r="CM56" s="92">
        <v>0.19076820039405951</v>
      </c>
      <c r="CN56" s="92">
        <v>0.23480341887273876</v>
      </c>
      <c r="CO56" s="92"/>
      <c r="CP56" s="92">
        <v>2.1119312874394511</v>
      </c>
      <c r="CQ56" s="92">
        <v>1.3353774027584167</v>
      </c>
      <c r="CR56" s="92">
        <v>0.98225317332178641</v>
      </c>
      <c r="CS56" s="92"/>
      <c r="CT56" s="93">
        <v>1801150</v>
      </c>
      <c r="CU56" s="93">
        <v>2683180</v>
      </c>
      <c r="CV56" s="93">
        <v>3396816</v>
      </c>
      <c r="CW56" s="93"/>
      <c r="CX56" s="93">
        <v>2390778</v>
      </c>
      <c r="CY56" s="93">
        <v>7040628</v>
      </c>
      <c r="CZ56" s="93">
        <v>4680347</v>
      </c>
      <c r="DA56" s="93"/>
      <c r="DB56" s="93">
        <v>1923232.1818181819</v>
      </c>
      <c r="DC56" s="93">
        <v>3094694.9695431474</v>
      </c>
      <c r="DD56" s="93">
        <v>4467899.9577464787</v>
      </c>
      <c r="DE56" s="93"/>
      <c r="DF56" s="93">
        <v>1903326</v>
      </c>
      <c r="DG56" s="93">
        <v>3132432</v>
      </c>
      <c r="DH56" s="93">
        <v>4674796</v>
      </c>
      <c r="DI56" s="93"/>
      <c r="DJ56" s="93">
        <v>1809009</v>
      </c>
      <c r="DK56" s="93"/>
      <c r="DL56" s="93"/>
      <c r="DM56" s="93"/>
      <c r="DN56" s="93"/>
      <c r="DO56" s="93">
        <v>3146688</v>
      </c>
      <c r="DP56" s="93"/>
      <c r="DQ56" s="93"/>
      <c r="DR56" s="93"/>
      <c r="DS56" s="93"/>
      <c r="DT56" s="93">
        <v>4674796</v>
      </c>
      <c r="DU56" s="93"/>
      <c r="DV56" s="93"/>
      <c r="DW56" s="93"/>
      <c r="DX56" s="93"/>
      <c r="DY56" s="93"/>
      <c r="DZ56" s="93"/>
      <c r="EA56" s="93"/>
      <c r="EB56" s="93"/>
      <c r="EC56" s="93"/>
      <c r="ED56" s="93">
        <v>85416.432031828124</v>
      </c>
      <c r="EE56" s="93">
        <v>447847.22955624404</v>
      </c>
      <c r="EF56" s="93">
        <v>251069.02051982417</v>
      </c>
      <c r="EG56" s="93"/>
      <c r="EH56" s="93">
        <v>9929.4585336219498</v>
      </c>
      <c r="EI56" s="93">
        <v>63978.175650892008</v>
      </c>
      <c r="EJ56" s="93">
        <v>60016.975248571558</v>
      </c>
      <c r="EK56" s="93"/>
      <c r="EL56" s="92">
        <v>0.51629016129684646</v>
      </c>
      <c r="EM56" s="92">
        <v>2.0673499740860324</v>
      </c>
      <c r="EN56" s="92">
        <v>1.3432927284890002</v>
      </c>
      <c r="EO56" s="93"/>
      <c r="EP56" s="92">
        <v>4.4412958996493748</v>
      </c>
      <c r="EQ56" s="92">
        <v>14.471449818602228</v>
      </c>
      <c r="ER56" s="92">
        <v>5.6193966493031873</v>
      </c>
      <c r="ES56" s="93"/>
      <c r="ET56" s="92">
        <v>2.5148480476275847</v>
      </c>
      <c r="EU56" s="92">
        <v>2.8235294117647061</v>
      </c>
      <c r="EV56" s="92">
        <v>3.5302149656048933</v>
      </c>
      <c r="EW56" s="92">
        <v>0</v>
      </c>
      <c r="EX56" s="92">
        <v>1.6091954022988506</v>
      </c>
      <c r="EY56" s="92">
        <v>1.7721518987341773</v>
      </c>
      <c r="EZ56" s="92">
        <v>2.8915662650602409</v>
      </c>
      <c r="FA56" s="92">
        <v>0</v>
      </c>
      <c r="FB56" s="92">
        <v>2.7307253215987246</v>
      </c>
      <c r="FC56" s="92">
        <v>3.701867103870836</v>
      </c>
      <c r="FD56" s="92">
        <v>6.2361633749635308</v>
      </c>
      <c r="FE56" s="92">
        <v>0</v>
      </c>
      <c r="FF56" s="264"/>
      <c r="FG56" s="264"/>
      <c r="FH56" s="264"/>
      <c r="FI56" s="264"/>
      <c r="FJ56" s="264"/>
      <c r="FK56" s="264"/>
      <c r="FL56" s="264"/>
      <c r="FM56" s="264"/>
      <c r="FN56" s="264"/>
      <c r="FO56" s="264"/>
      <c r="FP56" s="264"/>
      <c r="FQ56" s="264"/>
      <c r="FR56" s="92">
        <v>16</v>
      </c>
      <c r="FS56" s="92">
        <v>8</v>
      </c>
      <c r="FT56" s="92">
        <v>7</v>
      </c>
      <c r="FU56" s="92">
        <v>1</v>
      </c>
      <c r="FV56" s="92"/>
      <c r="FW56" s="92">
        <v>965.17499999999995</v>
      </c>
      <c r="FX56" s="92">
        <v>365.14</v>
      </c>
      <c r="FY56" s="93">
        <v>498.29999999999995</v>
      </c>
      <c r="FZ56" s="93">
        <v>101.735</v>
      </c>
      <c r="GA56" s="93"/>
      <c r="GB56" s="93">
        <v>40897398</v>
      </c>
      <c r="GC56" s="93">
        <v>15682101</v>
      </c>
      <c r="GD56" s="93">
        <v>21055890</v>
      </c>
      <c r="GE56" s="93">
        <v>4159407</v>
      </c>
      <c r="GF56" s="93"/>
      <c r="GG56" s="91"/>
      <c r="GH56" s="91"/>
      <c r="GI56" s="91"/>
      <c r="GJ56" s="91"/>
      <c r="GK56" s="89">
        <v>43035</v>
      </c>
      <c r="GL56" s="89">
        <v>44861</v>
      </c>
      <c r="GM56" s="93">
        <v>0</v>
      </c>
      <c r="GN56" s="93">
        <v>0</v>
      </c>
      <c r="GO56" s="93">
        <v>0</v>
      </c>
      <c r="GP56" s="102" t="s">
        <v>76</v>
      </c>
      <c r="GQ56" s="93">
        <v>1498075764</v>
      </c>
      <c r="GR56" s="93">
        <v>2429369419</v>
      </c>
      <c r="GS56" s="93">
        <v>31834807.547169812</v>
      </c>
      <c r="GT56" s="93">
        <v>40897398</v>
      </c>
      <c r="GU56" s="93">
        <v>26605.87048179757</v>
      </c>
      <c r="GV56" s="93">
        <v>1818843</v>
      </c>
      <c r="GW56" s="93">
        <v>2810784</v>
      </c>
      <c r="GX56" s="93">
        <v>4159407</v>
      </c>
      <c r="GY56" s="93"/>
      <c r="GZ56" s="93">
        <v>2208180</v>
      </c>
      <c r="HA56" s="93">
        <v>3405888</v>
      </c>
      <c r="HB56" s="93">
        <v>4159407</v>
      </c>
      <c r="HC56" s="93"/>
      <c r="HD56" s="93">
        <v>1960262.625</v>
      </c>
      <c r="HE56" s="93">
        <v>3007984.2857142859</v>
      </c>
      <c r="HF56" s="93">
        <v>4159407</v>
      </c>
      <c r="HG56" s="93"/>
      <c r="HH56" s="93">
        <v>1871142</v>
      </c>
      <c r="HI56" s="93">
        <v>2844870</v>
      </c>
      <c r="HJ56" s="93">
        <v>4159407</v>
      </c>
      <c r="HK56" s="93"/>
      <c r="HL56" s="94">
        <v>42.51</v>
      </c>
      <c r="HM56" s="94">
        <v>66.27</v>
      </c>
      <c r="HN56" s="94">
        <v>101.735</v>
      </c>
      <c r="HO56" s="94"/>
      <c r="HP56" s="94">
        <v>51.29</v>
      </c>
      <c r="HQ56" s="94">
        <v>80.77</v>
      </c>
      <c r="HR56" s="94">
        <v>101.735</v>
      </c>
      <c r="HS56" s="94"/>
      <c r="HT56" s="92">
        <v>45.642499999999998</v>
      </c>
      <c r="HU56" s="92">
        <v>71.185714285714283</v>
      </c>
      <c r="HV56" s="93">
        <v>101.735</v>
      </c>
      <c r="HW56" s="92"/>
      <c r="HX56" s="92">
        <v>43.57</v>
      </c>
      <c r="HY56" s="92">
        <v>67.234999999999999</v>
      </c>
      <c r="HZ56" s="92">
        <v>101.735</v>
      </c>
      <c r="IA56" s="94"/>
    </row>
    <row r="57" spans="1:243" ht="15.75" x14ac:dyDescent="0.25">
      <c r="A57" s="60" t="s">
        <v>91</v>
      </c>
      <c r="B57" s="59" t="s">
        <v>98</v>
      </c>
      <c r="C57" s="59"/>
      <c r="D57" s="59"/>
      <c r="E57" s="59"/>
      <c r="F57" s="59" t="s">
        <v>88</v>
      </c>
      <c r="G57" s="58" t="s">
        <v>87</v>
      </c>
      <c r="H57" s="42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3"/>
      <c r="AD57" s="43"/>
      <c r="AE57" s="43"/>
      <c r="AF57" s="43"/>
      <c r="AG57" s="43"/>
      <c r="AH57" s="41"/>
      <c r="AI57" s="41"/>
      <c r="AJ57" s="41"/>
      <c r="AK57" s="41"/>
      <c r="AL57" s="44"/>
      <c r="AM57" s="44"/>
      <c r="AN57" s="44"/>
      <c r="AO57" s="44"/>
      <c r="AP57" s="44"/>
      <c r="AQ57" s="44"/>
      <c r="AR57" s="44"/>
      <c r="AS57" s="44"/>
      <c r="AT57" s="45"/>
      <c r="AU57" s="45"/>
      <c r="AV57" s="45"/>
      <c r="AW57" s="45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6"/>
      <c r="BK57" s="46"/>
      <c r="BL57" s="46"/>
      <c r="BM57" s="46"/>
      <c r="BN57" s="46"/>
      <c r="BO57" s="46"/>
      <c r="BP57" s="46"/>
      <c r="BQ57" s="46"/>
      <c r="BR57" s="46"/>
      <c r="BS57" s="46"/>
      <c r="BT57" s="46"/>
      <c r="BU57" s="46"/>
      <c r="BV57" s="46"/>
      <c r="BW57" s="46"/>
      <c r="BX57" s="46"/>
      <c r="BY57" s="46"/>
      <c r="BZ57" s="46"/>
      <c r="CA57" s="46"/>
      <c r="CB57" s="46"/>
      <c r="CC57" s="46"/>
      <c r="CD57" s="46"/>
      <c r="CE57" s="46"/>
      <c r="CF57" s="46"/>
      <c r="CG57" s="46"/>
      <c r="CH57" s="46"/>
      <c r="CI57" s="46"/>
      <c r="CJ57" s="46"/>
      <c r="CK57" s="46"/>
      <c r="CL57" s="44"/>
      <c r="CM57" s="44"/>
      <c r="CN57" s="44"/>
      <c r="CO57" s="44"/>
      <c r="CP57" s="44"/>
      <c r="CQ57" s="44"/>
      <c r="CR57" s="44"/>
      <c r="CS57" s="44"/>
      <c r="CT57" s="45"/>
      <c r="CU57" s="45"/>
      <c r="CV57" s="45"/>
      <c r="CW57" s="45"/>
      <c r="CX57" s="46"/>
      <c r="CY57" s="46"/>
      <c r="CZ57" s="46"/>
      <c r="DA57" s="46"/>
      <c r="DB57" s="46"/>
      <c r="DC57" s="46"/>
      <c r="DD57" s="46"/>
      <c r="DE57" s="46"/>
      <c r="DF57" s="46"/>
      <c r="DG57" s="46"/>
      <c r="DH57" s="46"/>
      <c r="DI57" s="46"/>
      <c r="DJ57" s="46"/>
      <c r="DK57" s="46"/>
      <c r="DL57" s="47"/>
      <c r="DM57" s="48"/>
      <c r="DN57" s="48"/>
      <c r="DO57" s="46"/>
      <c r="DP57" s="46"/>
      <c r="DQ57" s="48"/>
      <c r="DR57" s="47"/>
      <c r="DS57" s="48"/>
      <c r="DT57" s="46"/>
      <c r="DU57" s="46"/>
      <c r="DV57" s="48"/>
      <c r="DW57" s="48"/>
      <c r="DX57" s="47"/>
      <c r="DY57" s="46"/>
      <c r="DZ57" s="46"/>
      <c r="EA57" s="47"/>
      <c r="EB57" s="48"/>
      <c r="EC57" s="48"/>
      <c r="ED57" s="46"/>
      <c r="EE57" s="46"/>
      <c r="EF57" s="46"/>
      <c r="EG57" s="46"/>
      <c r="EH57" s="46"/>
      <c r="EI57" s="46"/>
      <c r="EJ57" s="46"/>
      <c r="EK57" s="46"/>
      <c r="EL57" s="44"/>
      <c r="EM57" s="44"/>
      <c r="EN57" s="44"/>
      <c r="EO57" s="44"/>
      <c r="EP57" s="44"/>
      <c r="EQ57" s="44"/>
      <c r="ER57" s="44"/>
      <c r="ES57" s="44"/>
      <c r="ET57" s="255" t="s">
        <v>15</v>
      </c>
      <c r="EU57" s="256"/>
      <c r="EV57" s="256"/>
      <c r="EW57" s="256"/>
      <c r="EX57" s="256"/>
      <c r="EY57" s="256"/>
      <c r="EZ57" s="256"/>
      <c r="FA57" s="256"/>
      <c r="FB57" s="256"/>
      <c r="FC57" s="256"/>
      <c r="FD57" s="256"/>
      <c r="FE57" s="257"/>
      <c r="FF57" s="258" t="s">
        <v>102</v>
      </c>
      <c r="FG57" s="259"/>
      <c r="FH57" s="259"/>
      <c r="FI57" s="259"/>
      <c r="FJ57" s="259"/>
      <c r="FK57" s="259"/>
      <c r="FL57" s="259"/>
      <c r="FM57" s="259"/>
      <c r="FN57" s="259"/>
      <c r="FO57" s="259"/>
      <c r="FP57" s="259"/>
      <c r="FQ57" s="260"/>
      <c r="FR57" s="103">
        <f>SUM(FR52:FR56)</f>
        <v>149</v>
      </c>
      <c r="FS57" s="147">
        <f t="shared" ref="FS57:FU57" si="30">SUM(FS52:FS56)</f>
        <v>62</v>
      </c>
      <c r="FT57" s="147">
        <f t="shared" si="30"/>
        <v>62</v>
      </c>
      <c r="FU57" s="147">
        <f t="shared" si="30"/>
        <v>25</v>
      </c>
      <c r="FV57" s="103"/>
      <c r="FW57" s="147">
        <f t="shared" ref="FW57:FZ57" si="31">SUM(FW52:FW56)</f>
        <v>9249.255000000001</v>
      </c>
      <c r="FX57" s="147">
        <f t="shared" si="31"/>
        <v>2780.4100000000003</v>
      </c>
      <c r="FY57" s="147">
        <f t="shared" si="31"/>
        <v>4275.2700000000004</v>
      </c>
      <c r="FZ57" s="147">
        <f t="shared" si="31"/>
        <v>2193.5750000000003</v>
      </c>
      <c r="GA57" s="103"/>
      <c r="GB57" s="53">
        <f>SUM(GB52:GB56)</f>
        <v>385279243</v>
      </c>
      <c r="GC57" s="53">
        <f t="shared" ref="GC57:GE57" si="32">SUM(GC52:GC56)</f>
        <v>117331272</v>
      </c>
      <c r="GD57" s="53">
        <f t="shared" si="32"/>
        <v>178624061</v>
      </c>
      <c r="GE57" s="53">
        <f t="shared" si="32"/>
        <v>89323910</v>
      </c>
      <c r="GF57" s="53"/>
      <c r="GG57" s="154" t="s">
        <v>18</v>
      </c>
      <c r="GH57" s="155"/>
      <c r="GI57" s="155"/>
      <c r="GJ57" s="156"/>
      <c r="GK57" s="54"/>
      <c r="GL57" s="54"/>
      <c r="GM57" s="46"/>
      <c r="GN57" s="46"/>
      <c r="GO57" s="47"/>
      <c r="GP57" s="55"/>
      <c r="GQ57" s="56"/>
      <c r="GR57" s="56"/>
      <c r="GS57" s="56"/>
      <c r="GT57" s="56"/>
      <c r="GU57" s="56"/>
      <c r="GV57" s="56"/>
      <c r="GW57" s="56"/>
      <c r="GX57" s="56"/>
      <c r="GY57" s="56"/>
      <c r="GZ57" s="56"/>
      <c r="HA57" s="56"/>
      <c r="HB57" s="56"/>
      <c r="HC57" s="56"/>
      <c r="HD57" s="56">
        <f>AVERAGE(HD52:HD56)</f>
        <v>1896563.9071428571</v>
      </c>
      <c r="HE57" s="56">
        <f t="shared" ref="HE57:HF57" si="33">AVERAGE(HE52:HE56)</f>
        <v>2898425.6674423618</v>
      </c>
      <c r="HF57" s="56">
        <f t="shared" si="33"/>
        <v>3697874.1803030297</v>
      </c>
      <c r="HG57" s="56"/>
      <c r="HH57" s="56"/>
      <c r="HI57" s="56"/>
      <c r="HJ57" s="56"/>
      <c r="HK57" s="56"/>
      <c r="HL57" s="57"/>
      <c r="HM57" s="57"/>
      <c r="HN57" s="57"/>
      <c r="HO57" s="57"/>
      <c r="HP57" s="57"/>
      <c r="HQ57" s="57"/>
      <c r="HR57" s="57"/>
      <c r="HS57" s="57"/>
      <c r="HT57" s="57">
        <f>AVERAGE(HT52:HT56)</f>
        <v>44.688220238095241</v>
      </c>
      <c r="HU57" s="57">
        <f t="shared" ref="HU57:HV57" si="34">AVERAGE(HU52:HU56)</f>
        <v>69.189022839905192</v>
      </c>
      <c r="HV57" s="57">
        <f t="shared" si="34"/>
        <v>90.531386363636358</v>
      </c>
      <c r="HW57" s="57"/>
      <c r="HX57" s="57"/>
      <c r="HY57" s="57"/>
      <c r="HZ57" s="57"/>
      <c r="IA57" s="57"/>
    </row>
    <row r="58" spans="1:243" s="2" customFormat="1" ht="30.75" customHeight="1" x14ac:dyDescent="0.25">
      <c r="A58" s="231" t="s">
        <v>77</v>
      </c>
      <c r="B58" s="232" t="s">
        <v>1</v>
      </c>
      <c r="C58" s="233" t="s">
        <v>2</v>
      </c>
      <c r="D58" s="236" t="s">
        <v>3</v>
      </c>
      <c r="E58" s="236" t="s">
        <v>4</v>
      </c>
      <c r="F58" s="236" t="s">
        <v>5</v>
      </c>
      <c r="G58" s="236" t="s">
        <v>6</v>
      </c>
      <c r="H58" s="236" t="s">
        <v>7</v>
      </c>
      <c r="I58" s="219" t="s">
        <v>8</v>
      </c>
      <c r="J58" s="220"/>
      <c r="K58" s="220"/>
      <c r="L58" s="220"/>
      <c r="M58" s="220"/>
      <c r="N58" s="219" t="s">
        <v>9</v>
      </c>
      <c r="O58" s="220"/>
      <c r="P58" s="220"/>
      <c r="Q58" s="220"/>
      <c r="R58" s="220"/>
      <c r="S58" s="226" t="s">
        <v>10</v>
      </c>
      <c r="T58" s="227"/>
      <c r="U58" s="227"/>
      <c r="V58" s="227"/>
      <c r="W58" s="227"/>
      <c r="X58" s="226" t="s">
        <v>10</v>
      </c>
      <c r="Y58" s="227"/>
      <c r="Z58" s="227"/>
      <c r="AA58" s="227"/>
      <c r="AB58" s="227"/>
      <c r="AC58" s="239" t="s">
        <v>10</v>
      </c>
      <c r="AD58" s="240"/>
      <c r="AE58" s="240"/>
      <c r="AF58" s="240"/>
      <c r="AG58" s="240"/>
      <c r="AH58" s="226" t="s">
        <v>11</v>
      </c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43"/>
      <c r="AT58" s="239" t="s">
        <v>12</v>
      </c>
      <c r="AU58" s="240"/>
      <c r="AV58" s="240"/>
      <c r="AW58" s="240"/>
      <c r="AX58" s="239" t="s">
        <v>12</v>
      </c>
      <c r="AY58" s="240"/>
      <c r="AZ58" s="240"/>
      <c r="BA58" s="240"/>
      <c r="BB58" s="239" t="s">
        <v>12</v>
      </c>
      <c r="BC58" s="240"/>
      <c r="BD58" s="240"/>
      <c r="BE58" s="240"/>
      <c r="BF58" s="239" t="s">
        <v>12</v>
      </c>
      <c r="BG58" s="240"/>
      <c r="BH58" s="240"/>
      <c r="BI58" s="240"/>
      <c r="BJ58" s="241" t="s">
        <v>12</v>
      </c>
      <c r="BK58" s="241"/>
      <c r="BL58" s="241"/>
      <c r="BM58" s="241"/>
      <c r="BN58" s="241"/>
      <c r="BO58" s="241" t="s">
        <v>12</v>
      </c>
      <c r="BP58" s="241"/>
      <c r="BQ58" s="241"/>
      <c r="BR58" s="241"/>
      <c r="BS58" s="241"/>
      <c r="BT58" s="241" t="s">
        <v>12</v>
      </c>
      <c r="BU58" s="241"/>
      <c r="BV58" s="241"/>
      <c r="BW58" s="241"/>
      <c r="BX58" s="241"/>
      <c r="BY58" s="241" t="s">
        <v>12</v>
      </c>
      <c r="BZ58" s="241"/>
      <c r="CA58" s="241"/>
      <c r="CB58" s="241"/>
      <c r="CC58" s="241"/>
      <c r="CD58" s="239" t="s">
        <v>12</v>
      </c>
      <c r="CE58" s="240"/>
      <c r="CF58" s="240"/>
      <c r="CG58" s="240"/>
      <c r="CH58" s="239" t="s">
        <v>12</v>
      </c>
      <c r="CI58" s="240"/>
      <c r="CJ58" s="240"/>
      <c r="CK58" s="240"/>
      <c r="CL58" s="226" t="s">
        <v>12</v>
      </c>
      <c r="CM58" s="227"/>
      <c r="CN58" s="227"/>
      <c r="CO58" s="227"/>
      <c r="CP58" s="226" t="s">
        <v>12</v>
      </c>
      <c r="CQ58" s="227"/>
      <c r="CR58" s="227"/>
      <c r="CS58" s="227"/>
      <c r="CT58" s="228" t="s">
        <v>13</v>
      </c>
      <c r="CU58" s="229"/>
      <c r="CV58" s="229"/>
      <c r="CW58" s="229"/>
      <c r="CX58" s="229"/>
      <c r="CY58" s="229"/>
      <c r="CZ58" s="229"/>
      <c r="DA58" s="229"/>
      <c r="DB58" s="229"/>
      <c r="DC58" s="229"/>
      <c r="DD58" s="229"/>
      <c r="DE58" s="230"/>
      <c r="DF58" s="163" t="s">
        <v>14</v>
      </c>
      <c r="DG58" s="164"/>
      <c r="DH58" s="164"/>
      <c r="DI58" s="165"/>
      <c r="DJ58" s="163" t="s">
        <v>14</v>
      </c>
      <c r="DK58" s="164"/>
      <c r="DL58" s="164"/>
      <c r="DM58" s="164"/>
      <c r="DN58" s="165"/>
      <c r="DO58" s="163" t="s">
        <v>14</v>
      </c>
      <c r="DP58" s="164"/>
      <c r="DQ58" s="164"/>
      <c r="DR58" s="164"/>
      <c r="DS58" s="165"/>
      <c r="DT58" s="163" t="s">
        <v>14</v>
      </c>
      <c r="DU58" s="164"/>
      <c r="DV58" s="164"/>
      <c r="DW58" s="164"/>
      <c r="DX58" s="165"/>
      <c r="DY58" s="163" t="s">
        <v>14</v>
      </c>
      <c r="DZ58" s="164"/>
      <c r="EA58" s="164"/>
      <c r="EB58" s="164"/>
      <c r="EC58" s="165"/>
      <c r="ED58" s="163" t="s">
        <v>14</v>
      </c>
      <c r="EE58" s="164"/>
      <c r="EF58" s="164"/>
      <c r="EG58" s="165"/>
      <c r="EH58" s="163" t="s">
        <v>14</v>
      </c>
      <c r="EI58" s="164"/>
      <c r="EJ58" s="164"/>
      <c r="EK58" s="165"/>
      <c r="EL58" s="192" t="s">
        <v>14</v>
      </c>
      <c r="EM58" s="193"/>
      <c r="EN58" s="193"/>
      <c r="EO58" s="194"/>
      <c r="EP58" s="192" t="s">
        <v>14</v>
      </c>
      <c r="EQ58" s="193"/>
      <c r="ER58" s="193"/>
      <c r="ES58" s="194"/>
      <c r="ET58" s="195" t="s">
        <v>15</v>
      </c>
      <c r="EU58" s="196"/>
      <c r="EV58" s="196"/>
      <c r="EW58" s="196"/>
      <c r="EX58" s="196"/>
      <c r="EY58" s="196"/>
      <c r="EZ58" s="196"/>
      <c r="FA58" s="196"/>
      <c r="FB58" s="196"/>
      <c r="FC58" s="196"/>
      <c r="FD58" s="196"/>
      <c r="FE58" s="197"/>
      <c r="FF58" s="216" t="s">
        <v>16</v>
      </c>
      <c r="FG58" s="217"/>
      <c r="FH58" s="217"/>
      <c r="FI58" s="217"/>
      <c r="FJ58" s="217"/>
      <c r="FK58" s="217"/>
      <c r="FL58" s="217"/>
      <c r="FM58" s="217"/>
      <c r="FN58" s="217"/>
      <c r="FO58" s="217"/>
      <c r="FP58" s="217"/>
      <c r="FQ58" s="218"/>
      <c r="FR58" s="219" t="s">
        <v>17</v>
      </c>
      <c r="FS58" s="220"/>
      <c r="FT58" s="220"/>
      <c r="FU58" s="220"/>
      <c r="FV58" s="220"/>
      <c r="FW58" s="219" t="s">
        <v>17</v>
      </c>
      <c r="FX58" s="220"/>
      <c r="FY58" s="220"/>
      <c r="FZ58" s="220"/>
      <c r="GA58" s="220"/>
      <c r="GB58" s="221" t="s">
        <v>17</v>
      </c>
      <c r="GC58" s="222"/>
      <c r="GD58" s="222"/>
      <c r="GE58" s="222"/>
      <c r="GF58" s="222"/>
      <c r="GG58" s="223" t="s">
        <v>18</v>
      </c>
      <c r="GH58" s="224"/>
      <c r="GI58" s="224"/>
      <c r="GJ58" s="225"/>
      <c r="GK58" s="209" t="s">
        <v>19</v>
      </c>
      <c r="GL58" s="210"/>
      <c r="GM58" s="163" t="s">
        <v>20</v>
      </c>
      <c r="GN58" s="165"/>
      <c r="GO58" s="211" t="s">
        <v>21</v>
      </c>
      <c r="GP58" s="212"/>
      <c r="GQ58" s="213" t="s">
        <v>22</v>
      </c>
      <c r="GR58" s="213" t="s">
        <v>23</v>
      </c>
      <c r="GS58" s="204" t="s">
        <v>24</v>
      </c>
      <c r="GT58" s="204" t="s">
        <v>25</v>
      </c>
      <c r="GU58" s="204" t="s">
        <v>26</v>
      </c>
      <c r="GV58" s="206" t="s">
        <v>27</v>
      </c>
      <c r="GW58" s="207"/>
      <c r="GX58" s="207"/>
      <c r="GY58" s="208"/>
      <c r="GZ58" s="206" t="s">
        <v>27</v>
      </c>
      <c r="HA58" s="207"/>
      <c r="HB58" s="207"/>
      <c r="HC58" s="208"/>
      <c r="HD58" s="206" t="s">
        <v>27</v>
      </c>
      <c r="HE58" s="207"/>
      <c r="HF58" s="207"/>
      <c r="HG58" s="208"/>
      <c r="HH58" s="206" t="s">
        <v>27</v>
      </c>
      <c r="HI58" s="207"/>
      <c r="HJ58" s="207"/>
      <c r="HK58" s="208"/>
      <c r="HL58" s="201" t="s">
        <v>28</v>
      </c>
      <c r="HM58" s="202"/>
      <c r="HN58" s="202"/>
      <c r="HO58" s="203"/>
      <c r="HP58" s="201" t="s">
        <v>28</v>
      </c>
      <c r="HQ58" s="202"/>
      <c r="HR58" s="202"/>
      <c r="HS58" s="203"/>
      <c r="HT58" s="201" t="s">
        <v>28</v>
      </c>
      <c r="HU58" s="202"/>
      <c r="HV58" s="202"/>
      <c r="HW58" s="203"/>
      <c r="HX58" s="201" t="s">
        <v>28</v>
      </c>
      <c r="HY58" s="202"/>
      <c r="HZ58" s="202"/>
      <c r="IA58" s="203"/>
      <c r="IB58" s="1"/>
      <c r="IC58" s="1"/>
      <c r="ID58" s="1"/>
      <c r="IE58" s="1"/>
      <c r="IF58" s="1"/>
      <c r="IG58" s="1"/>
      <c r="IH58" s="1"/>
      <c r="II58" s="1"/>
    </row>
    <row r="59" spans="1:243" s="2" customFormat="1" ht="15.75" customHeight="1" x14ac:dyDescent="0.25">
      <c r="A59" s="231"/>
      <c r="B59" s="232"/>
      <c r="C59" s="234"/>
      <c r="D59" s="237"/>
      <c r="E59" s="237"/>
      <c r="F59" s="237"/>
      <c r="G59" s="237"/>
      <c r="H59" s="237"/>
      <c r="I59" s="184" t="s">
        <v>29</v>
      </c>
      <c r="J59" s="185"/>
      <c r="K59" s="185"/>
      <c r="L59" s="185"/>
      <c r="M59" s="186"/>
      <c r="N59" s="181" t="s">
        <v>30</v>
      </c>
      <c r="O59" s="182"/>
      <c r="P59" s="182"/>
      <c r="Q59" s="182"/>
      <c r="R59" s="183"/>
      <c r="S59" s="184" t="s">
        <v>31</v>
      </c>
      <c r="T59" s="185"/>
      <c r="U59" s="185"/>
      <c r="V59" s="185"/>
      <c r="W59" s="186"/>
      <c r="X59" s="181" t="s">
        <v>32</v>
      </c>
      <c r="Y59" s="182"/>
      <c r="Z59" s="182"/>
      <c r="AA59" s="182"/>
      <c r="AB59" s="183"/>
      <c r="AC59" s="198" t="s">
        <v>33</v>
      </c>
      <c r="AD59" s="199"/>
      <c r="AE59" s="199"/>
      <c r="AF59" s="199"/>
      <c r="AG59" s="200"/>
      <c r="AH59" s="181" t="s">
        <v>34</v>
      </c>
      <c r="AI59" s="182"/>
      <c r="AJ59" s="182"/>
      <c r="AK59" s="183"/>
      <c r="AL59" s="181" t="s">
        <v>35</v>
      </c>
      <c r="AM59" s="182"/>
      <c r="AN59" s="182"/>
      <c r="AO59" s="183"/>
      <c r="AP59" s="181" t="s">
        <v>36</v>
      </c>
      <c r="AQ59" s="182"/>
      <c r="AR59" s="182"/>
      <c r="AS59" s="183"/>
      <c r="AT59" s="198" t="s">
        <v>37</v>
      </c>
      <c r="AU59" s="199"/>
      <c r="AV59" s="199"/>
      <c r="AW59" s="200"/>
      <c r="AX59" s="187" t="s">
        <v>38</v>
      </c>
      <c r="AY59" s="188"/>
      <c r="AZ59" s="188"/>
      <c r="BA59" s="189"/>
      <c r="BB59" s="198" t="s">
        <v>36</v>
      </c>
      <c r="BC59" s="199"/>
      <c r="BD59" s="199"/>
      <c r="BE59" s="200"/>
      <c r="BF59" s="187" t="s">
        <v>39</v>
      </c>
      <c r="BG59" s="188"/>
      <c r="BH59" s="188"/>
      <c r="BI59" s="189"/>
      <c r="BJ59" s="169" t="s">
        <v>40</v>
      </c>
      <c r="BK59" s="170"/>
      <c r="BL59" s="170"/>
      <c r="BM59" s="170"/>
      <c r="BN59" s="170"/>
      <c r="BO59" s="242" t="s">
        <v>40</v>
      </c>
      <c r="BP59" s="242"/>
      <c r="BQ59" s="242"/>
      <c r="BR59" s="242"/>
      <c r="BS59" s="242"/>
      <c r="BT59" s="242" t="s">
        <v>40</v>
      </c>
      <c r="BU59" s="242"/>
      <c r="BV59" s="242"/>
      <c r="BW59" s="242"/>
      <c r="BX59" s="242"/>
      <c r="BY59" s="242" t="s">
        <v>40</v>
      </c>
      <c r="BZ59" s="242"/>
      <c r="CA59" s="242"/>
      <c r="CB59" s="242"/>
      <c r="CC59" s="242"/>
      <c r="CD59" s="187" t="s">
        <v>41</v>
      </c>
      <c r="CE59" s="188"/>
      <c r="CF59" s="188"/>
      <c r="CG59" s="189"/>
      <c r="CH59" s="198" t="s">
        <v>42</v>
      </c>
      <c r="CI59" s="199"/>
      <c r="CJ59" s="199"/>
      <c r="CK59" s="200"/>
      <c r="CL59" s="181" t="s">
        <v>43</v>
      </c>
      <c r="CM59" s="182"/>
      <c r="CN59" s="182"/>
      <c r="CO59" s="183"/>
      <c r="CP59" s="184" t="s">
        <v>44</v>
      </c>
      <c r="CQ59" s="185"/>
      <c r="CR59" s="185"/>
      <c r="CS59" s="185"/>
      <c r="CT59" s="187" t="s">
        <v>37</v>
      </c>
      <c r="CU59" s="188"/>
      <c r="CV59" s="188"/>
      <c r="CW59" s="189"/>
      <c r="CX59" s="198" t="s">
        <v>38</v>
      </c>
      <c r="CY59" s="199"/>
      <c r="CZ59" s="199"/>
      <c r="DA59" s="200"/>
      <c r="DB59" s="187" t="s">
        <v>36</v>
      </c>
      <c r="DC59" s="188"/>
      <c r="DD59" s="188"/>
      <c r="DE59" s="189"/>
      <c r="DF59" s="163" t="s">
        <v>39</v>
      </c>
      <c r="DG59" s="164"/>
      <c r="DH59" s="164"/>
      <c r="DI59" s="165"/>
      <c r="DJ59" s="163" t="s">
        <v>40</v>
      </c>
      <c r="DK59" s="164"/>
      <c r="DL59" s="164"/>
      <c r="DM59" s="164"/>
      <c r="DN59" s="165"/>
      <c r="DO59" s="163" t="s">
        <v>40</v>
      </c>
      <c r="DP59" s="164"/>
      <c r="DQ59" s="164"/>
      <c r="DR59" s="164"/>
      <c r="DS59" s="165"/>
      <c r="DT59" s="163" t="s">
        <v>40</v>
      </c>
      <c r="DU59" s="164"/>
      <c r="DV59" s="164"/>
      <c r="DW59" s="164"/>
      <c r="DX59" s="165"/>
      <c r="DY59" s="163" t="s">
        <v>40</v>
      </c>
      <c r="DZ59" s="164"/>
      <c r="EA59" s="164"/>
      <c r="EB59" s="164"/>
      <c r="EC59" s="165"/>
      <c r="ED59" s="163" t="s">
        <v>41</v>
      </c>
      <c r="EE59" s="164"/>
      <c r="EF59" s="164"/>
      <c r="EG59" s="165"/>
      <c r="EH59" s="163" t="s">
        <v>45</v>
      </c>
      <c r="EI59" s="164"/>
      <c r="EJ59" s="164"/>
      <c r="EK59" s="165"/>
      <c r="EL59" s="192" t="s">
        <v>43</v>
      </c>
      <c r="EM59" s="193"/>
      <c r="EN59" s="193"/>
      <c r="EO59" s="194"/>
      <c r="EP59" s="192" t="s">
        <v>44</v>
      </c>
      <c r="EQ59" s="193"/>
      <c r="ER59" s="193"/>
      <c r="ES59" s="194"/>
      <c r="ET59" s="195" t="s">
        <v>46</v>
      </c>
      <c r="EU59" s="196"/>
      <c r="EV59" s="196"/>
      <c r="EW59" s="197"/>
      <c r="EX59" s="166" t="s">
        <v>47</v>
      </c>
      <c r="EY59" s="167"/>
      <c r="EZ59" s="167"/>
      <c r="FA59" s="168"/>
      <c r="FB59" s="166" t="s">
        <v>48</v>
      </c>
      <c r="FC59" s="167"/>
      <c r="FD59" s="167"/>
      <c r="FE59" s="168"/>
      <c r="FF59" s="178" t="s">
        <v>49</v>
      </c>
      <c r="FG59" s="179"/>
      <c r="FH59" s="179"/>
      <c r="FI59" s="180"/>
      <c r="FJ59" s="175" t="s">
        <v>50</v>
      </c>
      <c r="FK59" s="176"/>
      <c r="FL59" s="176"/>
      <c r="FM59" s="177"/>
      <c r="FN59" s="178" t="s">
        <v>51</v>
      </c>
      <c r="FO59" s="179"/>
      <c r="FP59" s="179"/>
      <c r="FQ59" s="180"/>
      <c r="FR59" s="181" t="s">
        <v>52</v>
      </c>
      <c r="FS59" s="182"/>
      <c r="FT59" s="182"/>
      <c r="FU59" s="182"/>
      <c r="FV59" s="183"/>
      <c r="FW59" s="184" t="s">
        <v>53</v>
      </c>
      <c r="FX59" s="185"/>
      <c r="FY59" s="185"/>
      <c r="FZ59" s="185"/>
      <c r="GA59" s="186"/>
      <c r="GB59" s="187" t="s">
        <v>54</v>
      </c>
      <c r="GC59" s="188"/>
      <c r="GD59" s="188"/>
      <c r="GE59" s="188"/>
      <c r="GF59" s="189"/>
      <c r="GG59" s="3" t="s">
        <v>55</v>
      </c>
      <c r="GH59" s="4" t="s">
        <v>56</v>
      </c>
      <c r="GI59" s="4" t="s">
        <v>57</v>
      </c>
      <c r="GJ59" s="4" t="s">
        <v>58</v>
      </c>
      <c r="GK59" s="190" t="s">
        <v>59</v>
      </c>
      <c r="GL59" s="190" t="s">
        <v>60</v>
      </c>
      <c r="GM59" s="5" t="s">
        <v>61</v>
      </c>
      <c r="GN59" s="5" t="s">
        <v>62</v>
      </c>
      <c r="GO59" s="204" t="s">
        <v>63</v>
      </c>
      <c r="GP59" s="214" t="s">
        <v>64</v>
      </c>
      <c r="GQ59" s="213"/>
      <c r="GR59" s="213"/>
      <c r="GS59" s="205"/>
      <c r="GT59" s="205"/>
      <c r="GU59" s="205"/>
      <c r="GV59" s="206" t="s">
        <v>65</v>
      </c>
      <c r="GW59" s="207"/>
      <c r="GX59" s="207"/>
      <c r="GY59" s="208"/>
      <c r="GZ59" s="206" t="s">
        <v>66</v>
      </c>
      <c r="HA59" s="207"/>
      <c r="HB59" s="207"/>
      <c r="HC59" s="208"/>
      <c r="HD59" s="206" t="s">
        <v>36</v>
      </c>
      <c r="HE59" s="207"/>
      <c r="HF59" s="207"/>
      <c r="HG59" s="208"/>
      <c r="HH59" s="206" t="s">
        <v>39</v>
      </c>
      <c r="HI59" s="207"/>
      <c r="HJ59" s="207"/>
      <c r="HK59" s="208"/>
      <c r="HL59" s="166" t="s">
        <v>37</v>
      </c>
      <c r="HM59" s="167"/>
      <c r="HN59" s="167"/>
      <c r="HO59" s="168"/>
      <c r="HP59" s="166" t="s">
        <v>38</v>
      </c>
      <c r="HQ59" s="167"/>
      <c r="HR59" s="167"/>
      <c r="HS59" s="168"/>
      <c r="HT59" s="166" t="s">
        <v>67</v>
      </c>
      <c r="HU59" s="167"/>
      <c r="HV59" s="167"/>
      <c r="HW59" s="168"/>
      <c r="HX59" s="166" t="s">
        <v>39</v>
      </c>
      <c r="HY59" s="167"/>
      <c r="HZ59" s="167"/>
      <c r="IA59" s="168"/>
      <c r="IB59" s="1"/>
      <c r="IC59" s="1"/>
      <c r="ID59" s="1"/>
      <c r="IE59" s="1"/>
      <c r="IF59" s="1"/>
      <c r="IG59" s="1"/>
      <c r="IH59" s="1"/>
      <c r="II59" s="1"/>
    </row>
    <row r="60" spans="1:243" s="2" customFormat="1" ht="15.75" x14ac:dyDescent="0.25">
      <c r="A60" s="231"/>
      <c r="B60" s="232"/>
      <c r="C60" s="235"/>
      <c r="D60" s="238"/>
      <c r="E60" s="238"/>
      <c r="F60" s="238"/>
      <c r="G60" s="238"/>
      <c r="H60" s="238"/>
      <c r="I60" s="120" t="s">
        <v>68</v>
      </c>
      <c r="J60" s="25" t="s">
        <v>55</v>
      </c>
      <c r="K60" s="25" t="s">
        <v>56</v>
      </c>
      <c r="L60" s="25" t="s">
        <v>57</v>
      </c>
      <c r="M60" s="25" t="s">
        <v>58</v>
      </c>
      <c r="N60" s="26" t="s">
        <v>68</v>
      </c>
      <c r="O60" s="27" t="s">
        <v>55</v>
      </c>
      <c r="P60" s="26" t="s">
        <v>56</v>
      </c>
      <c r="Q60" s="26" t="s">
        <v>57</v>
      </c>
      <c r="R60" s="26" t="s">
        <v>58</v>
      </c>
      <c r="S60" s="25" t="s">
        <v>68</v>
      </c>
      <c r="T60" s="25" t="s">
        <v>55</v>
      </c>
      <c r="U60" s="25" t="s">
        <v>56</v>
      </c>
      <c r="V60" s="28" t="s">
        <v>57</v>
      </c>
      <c r="W60" s="25" t="s">
        <v>58</v>
      </c>
      <c r="X60" s="121" t="s">
        <v>68</v>
      </c>
      <c r="Y60" s="26" t="s">
        <v>55</v>
      </c>
      <c r="Z60" s="27" t="s">
        <v>56</v>
      </c>
      <c r="AA60" s="26" t="s">
        <v>57</v>
      </c>
      <c r="AB60" s="26" t="s">
        <v>58</v>
      </c>
      <c r="AC60" s="29" t="s">
        <v>68</v>
      </c>
      <c r="AD60" s="30" t="s">
        <v>55</v>
      </c>
      <c r="AE60" s="29" t="s">
        <v>56</v>
      </c>
      <c r="AF60" s="29" t="s">
        <v>57</v>
      </c>
      <c r="AG60" s="30" t="s">
        <v>58</v>
      </c>
      <c r="AH60" s="26" t="s">
        <v>55</v>
      </c>
      <c r="AI60" s="26" t="s">
        <v>56</v>
      </c>
      <c r="AJ60" s="26" t="s">
        <v>57</v>
      </c>
      <c r="AK60" s="26" t="s">
        <v>58</v>
      </c>
      <c r="AL60" s="27" t="s">
        <v>55</v>
      </c>
      <c r="AM60" s="26" t="s">
        <v>56</v>
      </c>
      <c r="AN60" s="26" t="s">
        <v>57</v>
      </c>
      <c r="AO60" s="26" t="s">
        <v>58</v>
      </c>
      <c r="AP60" s="27" t="s">
        <v>55</v>
      </c>
      <c r="AQ60" s="26" t="s">
        <v>56</v>
      </c>
      <c r="AR60" s="121" t="s">
        <v>57</v>
      </c>
      <c r="AS60" s="26" t="s">
        <v>58</v>
      </c>
      <c r="AT60" s="31" t="s">
        <v>55</v>
      </c>
      <c r="AU60" s="29" t="s">
        <v>56</v>
      </c>
      <c r="AV60" s="29" t="s">
        <v>57</v>
      </c>
      <c r="AW60" s="29" t="s">
        <v>58</v>
      </c>
      <c r="AX60" s="32" t="s">
        <v>55</v>
      </c>
      <c r="AY60" s="33" t="s">
        <v>56</v>
      </c>
      <c r="AZ60" s="33" t="s">
        <v>57</v>
      </c>
      <c r="BA60" s="33" t="s">
        <v>58</v>
      </c>
      <c r="BB60" s="30" t="s">
        <v>55</v>
      </c>
      <c r="BC60" s="29" t="s">
        <v>56</v>
      </c>
      <c r="BD60" s="29" t="s">
        <v>57</v>
      </c>
      <c r="BE60" s="29" t="s">
        <v>58</v>
      </c>
      <c r="BF60" s="32" t="s">
        <v>55</v>
      </c>
      <c r="BG60" s="33" t="s">
        <v>56</v>
      </c>
      <c r="BH60" s="33" t="s">
        <v>57</v>
      </c>
      <c r="BI60" s="33" t="s">
        <v>58</v>
      </c>
      <c r="BJ60" s="169" t="s">
        <v>55</v>
      </c>
      <c r="BK60" s="170"/>
      <c r="BL60" s="170"/>
      <c r="BM60" s="170"/>
      <c r="BN60" s="171"/>
      <c r="BO60" s="172" t="s">
        <v>56</v>
      </c>
      <c r="BP60" s="173"/>
      <c r="BQ60" s="173"/>
      <c r="BR60" s="173"/>
      <c r="BS60" s="174"/>
      <c r="BT60" s="169" t="s">
        <v>57</v>
      </c>
      <c r="BU60" s="170"/>
      <c r="BV60" s="170"/>
      <c r="BW60" s="170"/>
      <c r="BX60" s="171"/>
      <c r="BY60" s="169" t="s">
        <v>58</v>
      </c>
      <c r="BZ60" s="170"/>
      <c r="CA60" s="170"/>
      <c r="CB60" s="170"/>
      <c r="CC60" s="171"/>
      <c r="CD60" s="32" t="s">
        <v>55</v>
      </c>
      <c r="CE60" s="33" t="s">
        <v>56</v>
      </c>
      <c r="CF60" s="33" t="s">
        <v>57</v>
      </c>
      <c r="CG60" s="33" t="s">
        <v>58</v>
      </c>
      <c r="CH60" s="30" t="s">
        <v>55</v>
      </c>
      <c r="CI60" s="29" t="s">
        <v>56</v>
      </c>
      <c r="CJ60" s="29" t="s">
        <v>57</v>
      </c>
      <c r="CK60" s="29" t="s">
        <v>58</v>
      </c>
      <c r="CL60" s="27" t="s">
        <v>55</v>
      </c>
      <c r="CM60" s="26" t="s">
        <v>56</v>
      </c>
      <c r="CN60" s="26" t="s">
        <v>57</v>
      </c>
      <c r="CO60" s="26" t="s">
        <v>58</v>
      </c>
      <c r="CP60" s="28" t="s">
        <v>55</v>
      </c>
      <c r="CQ60" s="25" t="s">
        <v>56</v>
      </c>
      <c r="CR60" s="25" t="s">
        <v>57</v>
      </c>
      <c r="CS60" s="119" t="s">
        <v>58</v>
      </c>
      <c r="CT60" s="32" t="s">
        <v>55</v>
      </c>
      <c r="CU60" s="33" t="s">
        <v>56</v>
      </c>
      <c r="CV60" s="33" t="s">
        <v>57</v>
      </c>
      <c r="CW60" s="33" t="s">
        <v>58</v>
      </c>
      <c r="CX60" s="30" t="s">
        <v>55</v>
      </c>
      <c r="CY60" s="29" t="s">
        <v>56</v>
      </c>
      <c r="CZ60" s="29" t="s">
        <v>57</v>
      </c>
      <c r="DA60" s="29" t="s">
        <v>58</v>
      </c>
      <c r="DB60" s="32" t="s">
        <v>55</v>
      </c>
      <c r="DC60" s="33" t="s">
        <v>56</v>
      </c>
      <c r="DD60" s="123" t="s">
        <v>57</v>
      </c>
      <c r="DE60" s="33" t="s">
        <v>58</v>
      </c>
      <c r="DF60" s="34" t="s">
        <v>55</v>
      </c>
      <c r="DG60" s="24" t="s">
        <v>56</v>
      </c>
      <c r="DH60" s="24" t="s">
        <v>57</v>
      </c>
      <c r="DI60" s="24" t="s">
        <v>58</v>
      </c>
      <c r="DJ60" s="163" t="s">
        <v>55</v>
      </c>
      <c r="DK60" s="164"/>
      <c r="DL60" s="164"/>
      <c r="DM60" s="164"/>
      <c r="DN60" s="165"/>
      <c r="DO60" s="160" t="s">
        <v>56</v>
      </c>
      <c r="DP60" s="161"/>
      <c r="DQ60" s="161"/>
      <c r="DR60" s="161"/>
      <c r="DS60" s="162"/>
      <c r="DT60" s="160" t="s">
        <v>57</v>
      </c>
      <c r="DU60" s="161"/>
      <c r="DV60" s="161"/>
      <c r="DW60" s="161"/>
      <c r="DX60" s="162"/>
      <c r="DY60" s="163" t="s">
        <v>58</v>
      </c>
      <c r="DZ60" s="164"/>
      <c r="EA60" s="164"/>
      <c r="EB60" s="164"/>
      <c r="EC60" s="165"/>
      <c r="ED60" s="34" t="s">
        <v>55</v>
      </c>
      <c r="EE60" s="24" t="s">
        <v>56</v>
      </c>
      <c r="EF60" s="24" t="s">
        <v>57</v>
      </c>
      <c r="EG60" s="24" t="s">
        <v>58</v>
      </c>
      <c r="EH60" s="34" t="s">
        <v>55</v>
      </c>
      <c r="EI60" s="24" t="s">
        <v>56</v>
      </c>
      <c r="EJ60" s="24" t="s">
        <v>57</v>
      </c>
      <c r="EK60" s="24" t="s">
        <v>58</v>
      </c>
      <c r="EL60" s="35" t="s">
        <v>55</v>
      </c>
      <c r="EM60" s="36" t="s">
        <v>56</v>
      </c>
      <c r="EN60" s="36" t="s">
        <v>57</v>
      </c>
      <c r="EO60" s="36" t="s">
        <v>58</v>
      </c>
      <c r="EP60" s="35" t="s">
        <v>55</v>
      </c>
      <c r="EQ60" s="36" t="s">
        <v>56</v>
      </c>
      <c r="ER60" s="36" t="s">
        <v>57</v>
      </c>
      <c r="ES60" s="36" t="s">
        <v>58</v>
      </c>
      <c r="ET60" s="37" t="s">
        <v>55</v>
      </c>
      <c r="EU60" s="37" t="s">
        <v>56</v>
      </c>
      <c r="EV60" s="37" t="s">
        <v>57</v>
      </c>
      <c r="EW60" s="37" t="s">
        <v>58</v>
      </c>
      <c r="EX60" s="37" t="s">
        <v>55</v>
      </c>
      <c r="EY60" s="37" t="s">
        <v>56</v>
      </c>
      <c r="EZ60" s="37" t="s">
        <v>57</v>
      </c>
      <c r="FA60" s="37" t="s">
        <v>58</v>
      </c>
      <c r="FB60" s="37" t="s">
        <v>55</v>
      </c>
      <c r="FC60" s="37" t="s">
        <v>56</v>
      </c>
      <c r="FD60" s="37" t="s">
        <v>57</v>
      </c>
      <c r="FE60" s="37" t="s">
        <v>58</v>
      </c>
      <c r="FF60" s="38" t="s">
        <v>55</v>
      </c>
      <c r="FG60" s="38" t="s">
        <v>56</v>
      </c>
      <c r="FH60" s="38" t="s">
        <v>57</v>
      </c>
      <c r="FI60" s="38" t="s">
        <v>58</v>
      </c>
      <c r="FJ60" s="39" t="s">
        <v>55</v>
      </c>
      <c r="FK60" s="39" t="s">
        <v>56</v>
      </c>
      <c r="FL60" s="39" t="s">
        <v>57</v>
      </c>
      <c r="FM60" s="39" t="s">
        <v>58</v>
      </c>
      <c r="FN60" s="38" t="s">
        <v>55</v>
      </c>
      <c r="FO60" s="38" t="s">
        <v>56</v>
      </c>
      <c r="FP60" s="38" t="s">
        <v>57</v>
      </c>
      <c r="FQ60" s="38" t="s">
        <v>58</v>
      </c>
      <c r="FR60" s="122" t="s">
        <v>68</v>
      </c>
      <c r="FS60" s="26" t="s">
        <v>55</v>
      </c>
      <c r="FT60" s="26" t="s">
        <v>56</v>
      </c>
      <c r="FU60" s="27" t="s">
        <v>57</v>
      </c>
      <c r="FV60" s="26" t="s">
        <v>58</v>
      </c>
      <c r="FW60" s="25" t="s">
        <v>68</v>
      </c>
      <c r="FX60" s="25" t="s">
        <v>55</v>
      </c>
      <c r="FY60" s="28" t="s">
        <v>56</v>
      </c>
      <c r="FZ60" s="25" t="s">
        <v>57</v>
      </c>
      <c r="GA60" s="25" t="s">
        <v>58</v>
      </c>
      <c r="GB60" s="33" t="s">
        <v>68</v>
      </c>
      <c r="GC60" s="33" t="s">
        <v>55</v>
      </c>
      <c r="GD60" s="33" t="s">
        <v>56</v>
      </c>
      <c r="GE60" s="33" t="s">
        <v>57</v>
      </c>
      <c r="GF60" s="33" t="s">
        <v>58</v>
      </c>
      <c r="GG60" s="3" t="s">
        <v>69</v>
      </c>
      <c r="GH60" s="3" t="s">
        <v>69</v>
      </c>
      <c r="GI60" s="3" t="s">
        <v>69</v>
      </c>
      <c r="GJ60" s="3" t="s">
        <v>69</v>
      </c>
      <c r="GK60" s="191"/>
      <c r="GL60" s="191"/>
      <c r="GM60" s="5" t="s">
        <v>63</v>
      </c>
      <c r="GN60" s="5" t="s">
        <v>63</v>
      </c>
      <c r="GO60" s="205"/>
      <c r="GP60" s="215"/>
      <c r="GQ60" s="118" t="s">
        <v>63</v>
      </c>
      <c r="GR60" s="118" t="s">
        <v>63</v>
      </c>
      <c r="GS60" s="24" t="s">
        <v>63</v>
      </c>
      <c r="GT60" s="24" t="s">
        <v>63</v>
      </c>
      <c r="GU60" s="24" t="s">
        <v>70</v>
      </c>
      <c r="GV60" s="40" t="s">
        <v>55</v>
      </c>
      <c r="GW60" s="40" t="s">
        <v>56</v>
      </c>
      <c r="GX60" s="40" t="s">
        <v>57</v>
      </c>
      <c r="GY60" s="40" t="s">
        <v>58</v>
      </c>
      <c r="GZ60" s="40" t="s">
        <v>55</v>
      </c>
      <c r="HA60" s="40" t="s">
        <v>56</v>
      </c>
      <c r="HB60" s="40" t="s">
        <v>57</v>
      </c>
      <c r="HC60" s="40" t="s">
        <v>58</v>
      </c>
      <c r="HD60" s="40" t="s">
        <v>55</v>
      </c>
      <c r="HE60" s="40" t="s">
        <v>56</v>
      </c>
      <c r="HF60" s="40" t="s">
        <v>57</v>
      </c>
      <c r="HG60" s="40" t="s">
        <v>58</v>
      </c>
      <c r="HH60" s="40" t="s">
        <v>55</v>
      </c>
      <c r="HI60" s="40" t="s">
        <v>56</v>
      </c>
      <c r="HJ60" s="40" t="s">
        <v>57</v>
      </c>
      <c r="HK60" s="40" t="s">
        <v>58</v>
      </c>
      <c r="HL60" s="37" t="s">
        <v>55</v>
      </c>
      <c r="HM60" s="37" t="s">
        <v>56</v>
      </c>
      <c r="HN60" s="37" t="s">
        <v>57</v>
      </c>
      <c r="HO60" s="37" t="s">
        <v>58</v>
      </c>
      <c r="HP60" s="37" t="s">
        <v>55</v>
      </c>
      <c r="HQ60" s="37" t="s">
        <v>56</v>
      </c>
      <c r="HR60" s="37" t="s">
        <v>57</v>
      </c>
      <c r="HS60" s="37" t="s">
        <v>58</v>
      </c>
      <c r="HT60" s="37" t="s">
        <v>55</v>
      </c>
      <c r="HU60" s="37" t="s">
        <v>56</v>
      </c>
      <c r="HV60" s="37" t="s">
        <v>57</v>
      </c>
      <c r="HW60" s="37" t="s">
        <v>58</v>
      </c>
      <c r="HX60" s="37" t="s">
        <v>55</v>
      </c>
      <c r="HY60" s="37" t="s">
        <v>56</v>
      </c>
      <c r="HZ60" s="37" t="s">
        <v>57</v>
      </c>
      <c r="IA60" s="37" t="s">
        <v>58</v>
      </c>
      <c r="IB60" s="1"/>
      <c r="IC60" s="1"/>
      <c r="ID60" s="1"/>
      <c r="IE60" s="1"/>
      <c r="IF60" s="1"/>
      <c r="IG60" s="1"/>
      <c r="IH60" s="1"/>
      <c r="II60" s="1"/>
    </row>
  </sheetData>
  <mergeCells count="266">
    <mergeCell ref="HL59:HO59"/>
    <mergeCell ref="HP59:HS59"/>
    <mergeCell ref="HT59:HW59"/>
    <mergeCell ref="HX59:IA59"/>
    <mergeCell ref="BJ60:BN60"/>
    <mergeCell ref="BO60:BS60"/>
    <mergeCell ref="BT60:BX60"/>
    <mergeCell ref="BY60:CC60"/>
    <mergeCell ref="DJ60:DN60"/>
    <mergeCell ref="DO60:DS60"/>
    <mergeCell ref="DT60:DX60"/>
    <mergeCell ref="DY60:EC60"/>
    <mergeCell ref="FR59:FV59"/>
    <mergeCell ref="FW59:GA59"/>
    <mergeCell ref="GB59:GF59"/>
    <mergeCell ref="GK59:GK60"/>
    <mergeCell ref="GL59:GL60"/>
    <mergeCell ref="GO59:GO60"/>
    <mergeCell ref="GP59:GP60"/>
    <mergeCell ref="GV59:GY59"/>
    <mergeCell ref="GZ59:HC59"/>
    <mergeCell ref="EH59:EK59"/>
    <mergeCell ref="EL59:EO59"/>
    <mergeCell ref="EP59:ES59"/>
    <mergeCell ref="ET59:EW59"/>
    <mergeCell ref="EX59:FA59"/>
    <mergeCell ref="FB59:FE59"/>
    <mergeCell ref="FF59:FI59"/>
    <mergeCell ref="FJ59:FM59"/>
    <mergeCell ref="FN59:FQ59"/>
    <mergeCell ref="CT59:CW59"/>
    <mergeCell ref="CX59:DA59"/>
    <mergeCell ref="DB59:DE59"/>
    <mergeCell ref="DF59:DI59"/>
    <mergeCell ref="DJ59:DN59"/>
    <mergeCell ref="DO59:DS59"/>
    <mergeCell ref="DT59:DX59"/>
    <mergeCell ref="DY59:EC59"/>
    <mergeCell ref="ED59:EG59"/>
    <mergeCell ref="HL58:HO58"/>
    <mergeCell ref="HP58:HS58"/>
    <mergeCell ref="HT58:HW58"/>
    <mergeCell ref="HX58:IA58"/>
    <mergeCell ref="I59:M59"/>
    <mergeCell ref="N59:R59"/>
    <mergeCell ref="S59:W59"/>
    <mergeCell ref="X59:AB59"/>
    <mergeCell ref="AC59:AG59"/>
    <mergeCell ref="AH59:AK59"/>
    <mergeCell ref="AL59:AO59"/>
    <mergeCell ref="AP59:AS59"/>
    <mergeCell ref="AT59:AW59"/>
    <mergeCell ref="AX59:BA59"/>
    <mergeCell ref="BB59:BE59"/>
    <mergeCell ref="BF59:BI59"/>
    <mergeCell ref="BJ59:BN59"/>
    <mergeCell ref="BO59:BS59"/>
    <mergeCell ref="BT59:BX59"/>
    <mergeCell ref="BY59:CC59"/>
    <mergeCell ref="CD59:CG59"/>
    <mergeCell ref="CH59:CK59"/>
    <mergeCell ref="CL59:CO59"/>
    <mergeCell ref="CP59:CS59"/>
    <mergeCell ref="GQ58:GQ59"/>
    <mergeCell ref="GR58:GR59"/>
    <mergeCell ref="GS58:GS59"/>
    <mergeCell ref="GT58:GT59"/>
    <mergeCell ref="GU58:GU59"/>
    <mergeCell ref="GV58:GY58"/>
    <mergeCell ref="GZ58:HC58"/>
    <mergeCell ref="HD58:HG58"/>
    <mergeCell ref="HH58:HK58"/>
    <mergeCell ref="HD59:HG59"/>
    <mergeCell ref="HH59:HK59"/>
    <mergeCell ref="ET58:FE58"/>
    <mergeCell ref="FF58:FQ58"/>
    <mergeCell ref="FR58:FV58"/>
    <mergeCell ref="FW58:GA58"/>
    <mergeCell ref="GB58:GF58"/>
    <mergeCell ref="GG58:GJ58"/>
    <mergeCell ref="GK58:GL58"/>
    <mergeCell ref="GM58:GN58"/>
    <mergeCell ref="GO58:GP58"/>
    <mergeCell ref="DF58:DI58"/>
    <mergeCell ref="DJ58:DN58"/>
    <mergeCell ref="DO58:DS58"/>
    <mergeCell ref="DT58:DX58"/>
    <mergeCell ref="DY58:EC58"/>
    <mergeCell ref="ED58:EG58"/>
    <mergeCell ref="EH58:EK58"/>
    <mergeCell ref="EL58:EO58"/>
    <mergeCell ref="EP58:ES58"/>
    <mergeCell ref="BJ58:BN58"/>
    <mergeCell ref="BO58:BS58"/>
    <mergeCell ref="BT58:BX58"/>
    <mergeCell ref="BY58:CC58"/>
    <mergeCell ref="CD58:CG58"/>
    <mergeCell ref="CH58:CK58"/>
    <mergeCell ref="CL58:CO58"/>
    <mergeCell ref="CP58:CS58"/>
    <mergeCell ref="CT58:DE58"/>
    <mergeCell ref="N58:R58"/>
    <mergeCell ref="S58:W58"/>
    <mergeCell ref="X58:AB58"/>
    <mergeCell ref="AC58:AG58"/>
    <mergeCell ref="AH58:AS58"/>
    <mergeCell ref="AT58:AW58"/>
    <mergeCell ref="AX58:BA58"/>
    <mergeCell ref="BB58:BE58"/>
    <mergeCell ref="BF58:BI58"/>
    <mergeCell ref="A58:A60"/>
    <mergeCell ref="B58:B60"/>
    <mergeCell ref="C58:C60"/>
    <mergeCell ref="D58:D60"/>
    <mergeCell ref="E58:E60"/>
    <mergeCell ref="F58:F60"/>
    <mergeCell ref="G58:G60"/>
    <mergeCell ref="H58:H60"/>
    <mergeCell ref="I58:M58"/>
    <mergeCell ref="AC1:AG1"/>
    <mergeCell ref="AH1:AS1"/>
    <mergeCell ref="AT1:AW1"/>
    <mergeCell ref="AX1:BA1"/>
    <mergeCell ref="G1:G3"/>
    <mergeCell ref="H1:H3"/>
    <mergeCell ref="I1:M1"/>
    <mergeCell ref="N1:R1"/>
    <mergeCell ref="S1:W1"/>
    <mergeCell ref="X1:AB1"/>
    <mergeCell ref="AX2:BA2"/>
    <mergeCell ref="A1:A3"/>
    <mergeCell ref="B1:B3"/>
    <mergeCell ref="C1:C3"/>
    <mergeCell ref="D1:D3"/>
    <mergeCell ref="E1:E3"/>
    <mergeCell ref="F1:F3"/>
    <mergeCell ref="BB1:BE1"/>
    <mergeCell ref="BF1:BI1"/>
    <mergeCell ref="DT1:DX1"/>
    <mergeCell ref="BJ1:BN1"/>
    <mergeCell ref="BO1:BS1"/>
    <mergeCell ref="BT1:BX1"/>
    <mergeCell ref="BY1:CC1"/>
    <mergeCell ref="CD1:CG1"/>
    <mergeCell ref="CH1:CK1"/>
    <mergeCell ref="BJ2:BN2"/>
    <mergeCell ref="BO2:BS2"/>
    <mergeCell ref="BT2:BX2"/>
    <mergeCell ref="BY2:CC2"/>
    <mergeCell ref="CD2:CG2"/>
    <mergeCell ref="CH2:CK2"/>
    <mergeCell ref="AL2:AO2"/>
    <mergeCell ref="AP2:AS2"/>
    <mergeCell ref="AT2:AW2"/>
    <mergeCell ref="DY1:EC1"/>
    <mergeCell ref="ED1:EG1"/>
    <mergeCell ref="EH1:EK1"/>
    <mergeCell ref="EL1:EO1"/>
    <mergeCell ref="EP1:ES1"/>
    <mergeCell ref="CL1:CO1"/>
    <mergeCell ref="CP1:CS1"/>
    <mergeCell ref="CT1:DE1"/>
    <mergeCell ref="DF1:DI1"/>
    <mergeCell ref="DJ1:DN1"/>
    <mergeCell ref="DO1:DS1"/>
    <mergeCell ref="GR1:GR2"/>
    <mergeCell ref="GS1:GS2"/>
    <mergeCell ref="GL2:GL3"/>
    <mergeCell ref="GO2:GO3"/>
    <mergeCell ref="GP2:GP3"/>
    <mergeCell ref="ET1:FE1"/>
    <mergeCell ref="FF1:FQ1"/>
    <mergeCell ref="FR1:FV1"/>
    <mergeCell ref="FW1:GA1"/>
    <mergeCell ref="GB1:GF1"/>
    <mergeCell ref="GG1:GJ1"/>
    <mergeCell ref="HL1:HO1"/>
    <mergeCell ref="HP1:HS1"/>
    <mergeCell ref="HT1:HW1"/>
    <mergeCell ref="HX1:IA1"/>
    <mergeCell ref="I2:M2"/>
    <mergeCell ref="N2:R2"/>
    <mergeCell ref="S2:W2"/>
    <mergeCell ref="X2:AB2"/>
    <mergeCell ref="AC2:AG2"/>
    <mergeCell ref="AH2:AK2"/>
    <mergeCell ref="GT1:GT2"/>
    <mergeCell ref="GU1:GU2"/>
    <mergeCell ref="GV1:GY1"/>
    <mergeCell ref="GZ1:HC1"/>
    <mergeCell ref="HD1:HG1"/>
    <mergeCell ref="HH1:HK1"/>
    <mergeCell ref="GV2:GY2"/>
    <mergeCell ref="GZ2:HC2"/>
    <mergeCell ref="HD2:HG2"/>
    <mergeCell ref="HH2:HK2"/>
    <mergeCell ref="GK1:GL1"/>
    <mergeCell ref="GM1:GN1"/>
    <mergeCell ref="GO1:GP1"/>
    <mergeCell ref="GQ1:GQ2"/>
    <mergeCell ref="BB2:BE2"/>
    <mergeCell ref="BF2:BI2"/>
    <mergeCell ref="DT2:DX2"/>
    <mergeCell ref="DY2:EC2"/>
    <mergeCell ref="ED2:EG2"/>
    <mergeCell ref="EH2:EK2"/>
    <mergeCell ref="CL2:CO2"/>
    <mergeCell ref="CP2:CS2"/>
    <mergeCell ref="CT2:CW2"/>
    <mergeCell ref="CX2:DA2"/>
    <mergeCell ref="DB2:DE2"/>
    <mergeCell ref="DF2:DI2"/>
    <mergeCell ref="HL2:HO2"/>
    <mergeCell ref="HP2:HS2"/>
    <mergeCell ref="HT2:HW2"/>
    <mergeCell ref="HX2:IA2"/>
    <mergeCell ref="BJ3:BN3"/>
    <mergeCell ref="BO3:BS3"/>
    <mergeCell ref="BT3:BX3"/>
    <mergeCell ref="BY3:CC3"/>
    <mergeCell ref="DJ3:DN3"/>
    <mergeCell ref="DO3:DS3"/>
    <mergeCell ref="FJ2:FM2"/>
    <mergeCell ref="FN2:FQ2"/>
    <mergeCell ref="FR2:FV2"/>
    <mergeCell ref="FW2:GA2"/>
    <mergeCell ref="GB2:GF2"/>
    <mergeCell ref="GK2:GK3"/>
    <mergeCell ref="EL2:EO2"/>
    <mergeCell ref="EP2:ES2"/>
    <mergeCell ref="ET2:EW2"/>
    <mergeCell ref="EX2:FA2"/>
    <mergeCell ref="FB2:FE2"/>
    <mergeCell ref="FF2:FI2"/>
    <mergeCell ref="DJ2:DN2"/>
    <mergeCell ref="DO2:DS2"/>
    <mergeCell ref="DT3:DX3"/>
    <mergeCell ref="DY3:EC3"/>
    <mergeCell ref="FF4:FQ4"/>
    <mergeCell ref="FF12:FQ12"/>
    <mergeCell ref="FF20:FQ20"/>
    <mergeCell ref="FF28:FQ28"/>
    <mergeCell ref="ET11:FE11"/>
    <mergeCell ref="ET19:FE19"/>
    <mergeCell ref="ET27:FE27"/>
    <mergeCell ref="FF11:FQ11"/>
    <mergeCell ref="FF19:FQ19"/>
    <mergeCell ref="FF27:FQ27"/>
    <mergeCell ref="FF52:FQ52"/>
    <mergeCell ref="ET57:FE57"/>
    <mergeCell ref="FF57:FQ57"/>
    <mergeCell ref="GG57:GJ57"/>
    <mergeCell ref="FF36:FQ36"/>
    <mergeCell ref="FF44:FQ44"/>
    <mergeCell ref="GG51:GJ51"/>
    <mergeCell ref="GG11:GJ11"/>
    <mergeCell ref="GG19:GJ19"/>
    <mergeCell ref="GG27:GJ27"/>
    <mergeCell ref="GG35:GJ35"/>
    <mergeCell ref="GG43:GJ43"/>
    <mergeCell ref="ET35:FE35"/>
    <mergeCell ref="ET43:FE43"/>
    <mergeCell ref="ET51:FE51"/>
    <mergeCell ref="FF35:FQ35"/>
    <mergeCell ref="FF43:FQ43"/>
    <mergeCell ref="FF51:FQ5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данные по датам</vt:lpstr>
      <vt:lpstr>данные по застройщикам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2018-04-22T10:36:14Z</dcterms:modified>
</cp:coreProperties>
</file>